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35" windowWidth="14355" windowHeight="7740" activeTab="6"/>
  </bookViews>
  <sheets>
    <sheet name="1день" sheetId="1" r:id="rId1"/>
    <sheet name="2 день" sheetId="10" r:id="rId2"/>
    <sheet name="3 день " sheetId="11" r:id="rId3"/>
    <sheet name="4 день  " sheetId="12" r:id="rId4"/>
    <sheet name="5 день" sheetId="13" r:id="rId5"/>
    <sheet name="6 день " sheetId="14" r:id="rId6"/>
    <sheet name="7 день" sheetId="15" r:id="rId7"/>
    <sheet name="8 день " sheetId="16" r:id="rId8"/>
    <sheet name="9 день " sheetId="17" r:id="rId9"/>
    <sheet name="10 день " sheetId="18" r:id="rId10"/>
    <sheet name="ИТОГО РАССЧЕТ" sheetId="19" r:id="rId11"/>
  </sheets>
  <calcPr calcId="125725"/>
</workbook>
</file>

<file path=xl/calcChain.xml><?xml version="1.0" encoding="utf-8"?>
<calcChain xmlns="http://schemas.openxmlformats.org/spreadsheetml/2006/main">
  <c r="C14" i="10"/>
  <c r="D14"/>
  <c r="E14"/>
  <c r="F14"/>
  <c r="G14"/>
  <c r="H14"/>
  <c r="I14"/>
  <c r="J14"/>
  <c r="K14"/>
  <c r="L14"/>
  <c r="M14"/>
  <c r="N14"/>
  <c r="H23" i="19"/>
  <c r="D23"/>
  <c r="L22"/>
  <c r="H22"/>
  <c r="D22"/>
  <c r="N44"/>
  <c r="M44"/>
  <c r="L44"/>
  <c r="K44"/>
  <c r="J44"/>
  <c r="I44"/>
  <c r="H44"/>
  <c r="G44"/>
  <c r="F44"/>
  <c r="E44"/>
  <c r="D44"/>
  <c r="C44"/>
  <c r="N16" i="18"/>
  <c r="M16"/>
  <c r="L16"/>
  <c r="K16"/>
  <c r="J16"/>
  <c r="H16"/>
  <c r="G16"/>
  <c r="F16"/>
  <c r="E16"/>
  <c r="D16"/>
  <c r="C16"/>
  <c r="N16" i="17"/>
  <c r="K16"/>
  <c r="H16"/>
  <c r="F16"/>
  <c r="E16"/>
  <c r="C16"/>
  <c r="N16" i="16"/>
  <c r="M16"/>
  <c r="L16"/>
  <c r="K16"/>
  <c r="J16"/>
  <c r="H16"/>
  <c r="G16"/>
  <c r="F16"/>
  <c r="E16"/>
  <c r="D16"/>
  <c r="C16"/>
  <c r="N16" i="14"/>
  <c r="M16"/>
  <c r="L16"/>
  <c r="K16"/>
  <c r="J16"/>
  <c r="G16"/>
  <c r="F16"/>
  <c r="E16"/>
  <c r="D16"/>
  <c r="C16"/>
  <c r="N16" i="13"/>
  <c r="M16"/>
  <c r="L16"/>
  <c r="K16"/>
  <c r="J16"/>
  <c r="H16"/>
  <c r="G16"/>
  <c r="F16"/>
  <c r="E16"/>
  <c r="D16"/>
  <c r="C16"/>
  <c r="C32"/>
  <c r="N16" i="11"/>
  <c r="N32" s="1"/>
  <c r="M16"/>
  <c r="L16"/>
  <c r="K16"/>
  <c r="K32" s="1"/>
  <c r="J16"/>
  <c r="J32" s="1"/>
  <c r="I16"/>
  <c r="H16"/>
  <c r="H32" s="1"/>
  <c r="G16"/>
  <c r="E16"/>
  <c r="E32" s="1"/>
  <c r="D16"/>
  <c r="C16"/>
  <c r="N19" i="1"/>
  <c r="M19"/>
  <c r="L19"/>
  <c r="K19"/>
  <c r="J19"/>
  <c r="H19"/>
  <c r="G19"/>
  <c r="G34" s="1"/>
  <c r="F19"/>
  <c r="E19"/>
  <c r="D19"/>
  <c r="D34" s="1"/>
  <c r="C19"/>
  <c r="C34" s="1"/>
  <c r="F16" i="11"/>
  <c r="F28" i="1"/>
  <c r="I19"/>
  <c r="I34" s="1"/>
  <c r="F27" i="19"/>
  <c r="F28"/>
  <c r="F29"/>
  <c r="L57"/>
  <c r="L58" s="1"/>
  <c r="K58"/>
  <c r="I58"/>
  <c r="D58"/>
  <c r="C58"/>
  <c r="I50"/>
  <c r="I53" s="1"/>
  <c r="E53"/>
  <c r="H53"/>
  <c r="L53"/>
  <c r="N29"/>
  <c r="M29"/>
  <c r="L29"/>
  <c r="K29"/>
  <c r="J29"/>
  <c r="I29"/>
  <c r="H29"/>
  <c r="G29"/>
  <c r="E29"/>
  <c r="D29"/>
  <c r="C29"/>
  <c r="N28"/>
  <c r="M28"/>
  <c r="L28"/>
  <c r="K28"/>
  <c r="J28"/>
  <c r="I28"/>
  <c r="H28"/>
  <c r="G28"/>
  <c r="E28"/>
  <c r="D28"/>
  <c r="N27"/>
  <c r="M27"/>
  <c r="L27"/>
  <c r="K27"/>
  <c r="J27"/>
  <c r="I27"/>
  <c r="H27"/>
  <c r="G27"/>
  <c r="E27"/>
  <c r="D27"/>
  <c r="C27"/>
  <c r="N24"/>
  <c r="M24"/>
  <c r="L24"/>
  <c r="K24"/>
  <c r="J24"/>
  <c r="I24"/>
  <c r="H24"/>
  <c r="G24"/>
  <c r="F24"/>
  <c r="E24"/>
  <c r="D24"/>
  <c r="C24"/>
  <c r="N22"/>
  <c r="M22"/>
  <c r="K22"/>
  <c r="J22"/>
  <c r="I22"/>
  <c r="G22"/>
  <c r="F22"/>
  <c r="E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C13"/>
  <c r="C12"/>
  <c r="C11"/>
  <c r="I15"/>
  <c r="N13"/>
  <c r="M13"/>
  <c r="L13"/>
  <c r="K13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C10"/>
  <c r="E31" i="18"/>
  <c r="I16"/>
  <c r="J31"/>
  <c r="N31"/>
  <c r="C25"/>
  <c r="D25"/>
  <c r="E25"/>
  <c r="F25"/>
  <c r="G25"/>
  <c r="H25"/>
  <c r="I25"/>
  <c r="J25"/>
  <c r="K25"/>
  <c r="L25"/>
  <c r="M25"/>
  <c r="N25"/>
  <c r="C30"/>
  <c r="D30"/>
  <c r="D31"/>
  <c r="E30"/>
  <c r="F30"/>
  <c r="G30"/>
  <c r="H30"/>
  <c r="I30"/>
  <c r="J30"/>
  <c r="K30"/>
  <c r="L30"/>
  <c r="M30"/>
  <c r="N30"/>
  <c r="D16" i="17"/>
  <c r="G16"/>
  <c r="I16"/>
  <c r="J16"/>
  <c r="L16"/>
  <c r="M16"/>
  <c r="C25"/>
  <c r="D25"/>
  <c r="E25"/>
  <c r="F25"/>
  <c r="G25"/>
  <c r="H25"/>
  <c r="I25"/>
  <c r="J25"/>
  <c r="K25"/>
  <c r="L25"/>
  <c r="M25"/>
  <c r="N25"/>
  <c r="C30"/>
  <c r="D30"/>
  <c r="E30"/>
  <c r="F30"/>
  <c r="G30"/>
  <c r="H30"/>
  <c r="I30"/>
  <c r="J30"/>
  <c r="K30"/>
  <c r="L30"/>
  <c r="M30"/>
  <c r="N30"/>
  <c r="D31" i="16"/>
  <c r="I16"/>
  <c r="I31"/>
  <c r="C25"/>
  <c r="D25"/>
  <c r="E25"/>
  <c r="F25"/>
  <c r="G25"/>
  <c r="H25"/>
  <c r="I25"/>
  <c r="J25"/>
  <c r="K25"/>
  <c r="L25"/>
  <c r="M25"/>
  <c r="N25"/>
  <c r="C30"/>
  <c r="D30"/>
  <c r="E30"/>
  <c r="E31"/>
  <c r="G30"/>
  <c r="H30"/>
  <c r="I30"/>
  <c r="J30"/>
  <c r="K30"/>
  <c r="K31"/>
  <c r="L30"/>
  <c r="L31"/>
  <c r="M30"/>
  <c r="N30"/>
  <c r="C15" i="15"/>
  <c r="D15"/>
  <c r="E15"/>
  <c r="F15"/>
  <c r="G15"/>
  <c r="H15"/>
  <c r="I15"/>
  <c r="J15"/>
  <c r="K15"/>
  <c r="L15"/>
  <c r="M15"/>
  <c r="N15"/>
  <c r="C25"/>
  <c r="D25"/>
  <c r="E25"/>
  <c r="F25"/>
  <c r="G25"/>
  <c r="H25"/>
  <c r="I25"/>
  <c r="J25"/>
  <c r="K25"/>
  <c r="L25"/>
  <c r="M25"/>
  <c r="N25"/>
  <c r="C30"/>
  <c r="D30"/>
  <c r="E30"/>
  <c r="F30"/>
  <c r="G30"/>
  <c r="H30"/>
  <c r="I30"/>
  <c r="J30"/>
  <c r="K30"/>
  <c r="L30"/>
  <c r="M30"/>
  <c r="N30"/>
  <c r="F31"/>
  <c r="G31"/>
  <c r="H16" i="14"/>
  <c r="I16"/>
  <c r="C26"/>
  <c r="D26"/>
  <c r="E26"/>
  <c r="F26"/>
  <c r="G26"/>
  <c r="H26"/>
  <c r="I26"/>
  <c r="J26"/>
  <c r="K26"/>
  <c r="L26"/>
  <c r="M26"/>
  <c r="N26"/>
  <c r="C31"/>
  <c r="D31"/>
  <c r="E31"/>
  <c r="F31"/>
  <c r="G31"/>
  <c r="H31"/>
  <c r="I31"/>
  <c r="J31"/>
  <c r="K31"/>
  <c r="L31"/>
  <c r="M31"/>
  <c r="N31"/>
  <c r="I16" i="13"/>
  <c r="C26"/>
  <c r="D26"/>
  <c r="E26"/>
  <c r="F26"/>
  <c r="G26"/>
  <c r="H26"/>
  <c r="I26"/>
  <c r="J26"/>
  <c r="K26"/>
  <c r="L26"/>
  <c r="M26"/>
  <c r="N26"/>
  <c r="C31"/>
  <c r="D31"/>
  <c r="E31"/>
  <c r="F31"/>
  <c r="G31"/>
  <c r="H31"/>
  <c r="I31"/>
  <c r="J31"/>
  <c r="K31"/>
  <c r="L31"/>
  <c r="M31"/>
  <c r="N31"/>
  <c r="C15" i="12"/>
  <c r="D15"/>
  <c r="E15"/>
  <c r="F15"/>
  <c r="G15"/>
  <c r="H15"/>
  <c r="I15"/>
  <c r="J15"/>
  <c r="K15"/>
  <c r="L15"/>
  <c r="M15"/>
  <c r="N15"/>
  <c r="C24"/>
  <c r="D24"/>
  <c r="E24"/>
  <c r="F24"/>
  <c r="G24"/>
  <c r="H24"/>
  <c r="I24"/>
  <c r="J24"/>
  <c r="K24"/>
  <c r="L24"/>
  <c r="M24"/>
  <c r="N24"/>
  <c r="C29"/>
  <c r="D29"/>
  <c r="E29"/>
  <c r="F29"/>
  <c r="G29"/>
  <c r="H29"/>
  <c r="I29"/>
  <c r="J29"/>
  <c r="K29"/>
  <c r="L29"/>
  <c r="M29"/>
  <c r="N29"/>
  <c r="C26" i="11"/>
  <c r="C32" s="1"/>
  <c r="D26"/>
  <c r="E26"/>
  <c r="F26"/>
  <c r="F32" s="1"/>
  <c r="G26"/>
  <c r="H26"/>
  <c r="I26"/>
  <c r="I32" s="1"/>
  <c r="J26"/>
  <c r="K26"/>
  <c r="L26"/>
  <c r="M26"/>
  <c r="N26"/>
  <c r="C31"/>
  <c r="D31"/>
  <c r="E31"/>
  <c r="F31"/>
  <c r="G31"/>
  <c r="H31"/>
  <c r="I31"/>
  <c r="J31"/>
  <c r="K31"/>
  <c r="L31"/>
  <c r="M31"/>
  <c r="N31"/>
  <c r="C29" i="10"/>
  <c r="D29"/>
  <c r="E29"/>
  <c r="F29"/>
  <c r="G29"/>
  <c r="H29"/>
  <c r="I29"/>
  <c r="J29"/>
  <c r="K29"/>
  <c r="L29"/>
  <c r="M29"/>
  <c r="N29"/>
  <c r="N28" i="1"/>
  <c r="N33"/>
  <c r="M28"/>
  <c r="M33"/>
  <c r="L28"/>
  <c r="L33"/>
  <c r="K28"/>
  <c r="K33"/>
  <c r="K34" s="1"/>
  <c r="J28"/>
  <c r="J33"/>
  <c r="I28"/>
  <c r="I33"/>
  <c r="H28"/>
  <c r="H33"/>
  <c r="H34" s="1"/>
  <c r="G28"/>
  <c r="G33"/>
  <c r="F33"/>
  <c r="E28"/>
  <c r="E33"/>
  <c r="D28"/>
  <c r="D33"/>
  <c r="C28"/>
  <c r="C33"/>
  <c r="G32" i="13"/>
  <c r="N32"/>
  <c r="K32"/>
  <c r="J32"/>
  <c r="F32"/>
  <c r="J30" i="12"/>
  <c r="F30"/>
  <c r="N30"/>
  <c r="C30"/>
  <c r="K30"/>
  <c r="G30"/>
  <c r="G32" i="11"/>
  <c r="L34" i="1"/>
  <c r="D30" i="12"/>
  <c r="M32" i="13"/>
  <c r="L32"/>
  <c r="H30" i="12"/>
  <c r="E32" i="13"/>
  <c r="M31" i="17"/>
  <c r="H32" i="13"/>
  <c r="M32" i="11"/>
  <c r="L31" i="18"/>
  <c r="L30" i="12"/>
  <c r="I32" i="13"/>
  <c r="E31" i="17"/>
  <c r="D32" i="13"/>
  <c r="L32" i="11"/>
  <c r="D32"/>
  <c r="M30" i="12"/>
  <c r="I30"/>
  <c r="E30"/>
  <c r="D31" i="15"/>
  <c r="N31"/>
  <c r="M31"/>
  <c r="L31"/>
  <c r="K31"/>
  <c r="J31"/>
  <c r="I31"/>
  <c r="H31"/>
  <c r="E31"/>
  <c r="C31"/>
  <c r="N32" i="14"/>
  <c r="K32"/>
  <c r="M32"/>
  <c r="L32"/>
  <c r="J32"/>
  <c r="I32"/>
  <c r="H32"/>
  <c r="G32"/>
  <c r="E32"/>
  <c r="D32"/>
  <c r="C32"/>
  <c r="F32"/>
  <c r="I31" i="18"/>
  <c r="M31"/>
  <c r="H31"/>
  <c r="C31"/>
  <c r="F31"/>
  <c r="G58" i="19"/>
  <c r="K53"/>
  <c r="K59" s="1"/>
  <c r="N31" i="17"/>
  <c r="I31"/>
  <c r="L31"/>
  <c r="H31"/>
  <c r="D31"/>
  <c r="K31"/>
  <c r="G31"/>
  <c r="C31"/>
  <c r="J31"/>
  <c r="F31"/>
  <c r="G31" i="16"/>
  <c r="N31"/>
  <c r="J31"/>
  <c r="C31"/>
  <c r="H31"/>
  <c r="C53" i="19"/>
  <c r="C59" s="1"/>
  <c r="M53"/>
  <c r="G53"/>
  <c r="G59"/>
  <c r="E58"/>
  <c r="E59"/>
  <c r="M58"/>
  <c r="D53"/>
  <c r="D59" s="1"/>
  <c r="J53"/>
  <c r="J59" s="1"/>
  <c r="N53"/>
  <c r="J58"/>
  <c r="N58"/>
  <c r="F58"/>
  <c r="F53"/>
  <c r="M59"/>
  <c r="H58"/>
  <c r="H59"/>
  <c r="K31" i="18"/>
  <c r="G31"/>
  <c r="M31" i="16"/>
  <c r="F31"/>
  <c r="N59" i="19"/>
  <c r="F59"/>
  <c r="I59" l="1"/>
  <c r="L59"/>
  <c r="F30"/>
  <c r="E34" i="1"/>
  <c r="J34"/>
  <c r="N34"/>
  <c r="M34"/>
  <c r="F34"/>
  <c r="D30" i="19"/>
  <c r="I30"/>
  <c r="M30"/>
  <c r="C30"/>
  <c r="H30"/>
  <c r="L30"/>
  <c r="N30"/>
  <c r="G30"/>
  <c r="K30"/>
  <c r="E30"/>
  <c r="J30"/>
  <c r="C16"/>
  <c r="G16"/>
  <c r="K16"/>
  <c r="D25"/>
  <c r="H25"/>
  <c r="F23"/>
  <c r="F25" s="1"/>
  <c r="F24" i="10"/>
  <c r="J23" i="19"/>
  <c r="J25" s="1"/>
  <c r="J24" i="10"/>
  <c r="J30" s="1"/>
  <c r="N23" i="19"/>
  <c r="N25" s="1"/>
  <c r="N24" i="10"/>
  <c r="N30" s="1"/>
  <c r="E24"/>
  <c r="E30" s="1"/>
  <c r="E23" i="19"/>
  <c r="E25" s="1"/>
  <c r="I24" i="10"/>
  <c r="I30" s="1"/>
  <c r="I23" i="19"/>
  <c r="I25" s="1"/>
  <c r="M23"/>
  <c r="M25" s="1"/>
  <c r="M24" i="10"/>
  <c r="M30" s="1"/>
  <c r="C24"/>
  <c r="C30" s="1"/>
  <c r="C23" i="19"/>
  <c r="C25" s="1"/>
  <c r="G23"/>
  <c r="G25" s="1"/>
  <c r="G24" i="10"/>
  <c r="G30" s="1"/>
  <c r="K23" i="19"/>
  <c r="K25" s="1"/>
  <c r="K24" i="10"/>
  <c r="K30" s="1"/>
  <c r="L23" i="19"/>
  <c r="L25" s="1"/>
  <c r="D16"/>
  <c r="H16"/>
  <c r="L16"/>
  <c r="E16"/>
  <c r="I16"/>
  <c r="M16"/>
  <c r="L24" i="10"/>
  <c r="L30" s="1"/>
  <c r="H24"/>
  <c r="H30" s="1"/>
  <c r="D24"/>
  <c r="D30" s="1"/>
  <c r="F16" i="19"/>
  <c r="J16"/>
  <c r="N16"/>
  <c r="H31" l="1"/>
  <c r="K31"/>
  <c r="F31"/>
  <c r="J31"/>
  <c r="C31"/>
  <c r="G31"/>
  <c r="N31"/>
  <c r="M31"/>
  <c r="D31"/>
  <c r="F30" i="10"/>
  <c r="I31" i="19"/>
  <c r="E31"/>
  <c r="L31"/>
</calcChain>
</file>

<file path=xl/sharedStrings.xml><?xml version="1.0" encoding="utf-8"?>
<sst xmlns="http://schemas.openxmlformats.org/spreadsheetml/2006/main" count="466" uniqueCount="107">
  <si>
    <t>Меню осенне- зимний вариант</t>
  </si>
  <si>
    <t>возраст детей: 7 лет и старше.</t>
  </si>
  <si>
    <t>наименование блюд</t>
  </si>
  <si>
    <t>выход в граммах</t>
  </si>
  <si>
    <t>Химический состав</t>
  </si>
  <si>
    <t>Б</t>
  </si>
  <si>
    <t>Ж</t>
  </si>
  <si>
    <t xml:space="preserve"> У</t>
  </si>
  <si>
    <t>Энергетическая ценность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</si>
  <si>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</si>
  <si>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</si>
  <si>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</si>
  <si>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</si>
  <si>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</si>
  <si>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</si>
  <si>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</si>
  <si>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</si>
  <si>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Мg</t>
  </si>
  <si>
    <t>Fe</t>
  </si>
  <si>
    <t>Итого завтрак</t>
  </si>
  <si>
    <t>ОБЕД</t>
  </si>
  <si>
    <t>ЗАВТРАК</t>
  </si>
  <si>
    <t>Итого обед</t>
  </si>
  <si>
    <t>ПОЛДНИК</t>
  </si>
  <si>
    <t>Итого за полдник</t>
  </si>
  <si>
    <t>ИТОГО за день</t>
  </si>
  <si>
    <t>% от суточной нормы в 2713ккал.</t>
  </si>
  <si>
    <t>В среднем за 10 дней</t>
  </si>
  <si>
    <t>в СРЕДНЕМ ЗА ОДИН ДЕНЬ</t>
  </si>
  <si>
    <t>День четвертый</t>
  </si>
  <si>
    <r>
      <t>День пятый</t>
    </r>
    <r>
      <rPr>
        <sz val="10"/>
        <rFont val="Arial Cyr"/>
        <charset val="204"/>
      </rPr>
      <t xml:space="preserve"> </t>
    </r>
  </si>
  <si>
    <r>
      <t>День шестой</t>
    </r>
    <r>
      <rPr>
        <sz val="10"/>
        <rFont val="Arial Cyr"/>
        <charset val="204"/>
      </rPr>
      <t xml:space="preserve"> </t>
    </r>
  </si>
  <si>
    <r>
      <t>День седьмой</t>
    </r>
    <r>
      <rPr>
        <sz val="10"/>
        <rFont val="Arial Cyr"/>
        <charset val="204"/>
      </rPr>
      <t xml:space="preserve"> </t>
    </r>
  </si>
  <si>
    <r>
      <t>День восьмой</t>
    </r>
    <r>
      <rPr>
        <sz val="10"/>
        <rFont val="Arial Cyr"/>
        <charset val="204"/>
      </rPr>
      <t xml:space="preserve"> </t>
    </r>
  </si>
  <si>
    <t>День девятый</t>
  </si>
  <si>
    <r>
      <t>День десятый</t>
    </r>
    <r>
      <rPr>
        <sz val="10"/>
        <rFont val="Arial Cyr"/>
        <charset val="204"/>
      </rPr>
      <t xml:space="preserve"> </t>
    </r>
  </si>
  <si>
    <t>каша молочная пшенная</t>
  </si>
  <si>
    <t>хлеб ржаной</t>
  </si>
  <si>
    <t>хлеб пшеничный</t>
  </si>
  <si>
    <t>бутерброд с колбасой</t>
  </si>
  <si>
    <t>икра морковная</t>
  </si>
  <si>
    <t>борщ сибирский</t>
  </si>
  <si>
    <t>каша гречневая</t>
  </si>
  <si>
    <t>котлета мясная</t>
  </si>
  <si>
    <t>сок яблочный</t>
  </si>
  <si>
    <t>пряник</t>
  </si>
  <si>
    <t>чай с сахаром</t>
  </si>
  <si>
    <t>30/30</t>
  </si>
  <si>
    <t>каша рисовая молочная</t>
  </si>
  <si>
    <t>бутерброд с маслом сливочным  и сыром</t>
  </si>
  <si>
    <t>какао</t>
  </si>
  <si>
    <t>салат из квашеной капусты с яблоками</t>
  </si>
  <si>
    <t>суп рыбный</t>
  </si>
  <si>
    <t>капуста тушеная</t>
  </si>
  <si>
    <t>мясо птицы отварное</t>
  </si>
  <si>
    <t>кисель</t>
  </si>
  <si>
    <t>компот из изюма</t>
  </si>
  <si>
    <t>булочка любимая</t>
  </si>
  <si>
    <t>каша манная</t>
  </si>
  <si>
    <t>чай с лимоном</t>
  </si>
  <si>
    <t>бутерброд с сыром</t>
  </si>
  <si>
    <t>салат из отварной свеклы</t>
  </si>
  <si>
    <t>щи со св.капустой</t>
  </si>
  <si>
    <t>рыба припущенная с овощами</t>
  </si>
  <si>
    <t>пюре картофельное</t>
  </si>
  <si>
    <t>компот из кураги</t>
  </si>
  <si>
    <t>йогурт</t>
  </si>
  <si>
    <t>печенье</t>
  </si>
  <si>
    <t>каша дружба</t>
  </si>
  <si>
    <t>чай с молоком</t>
  </si>
  <si>
    <t>икра овощная</t>
  </si>
  <si>
    <t>суп куриный</t>
  </si>
  <si>
    <t>гуляш из мяса</t>
  </si>
  <si>
    <t>рис рассыпчатый</t>
  </si>
  <si>
    <t>сок персиковый</t>
  </si>
  <si>
    <t>пирожок с повидлом</t>
  </si>
  <si>
    <t>снежок</t>
  </si>
  <si>
    <t>запеканка творожная</t>
  </si>
  <si>
    <t>бутерброд с маслом</t>
  </si>
  <si>
    <t>борщ из св.капусты</t>
  </si>
  <si>
    <t>жаркое по домашнему</t>
  </si>
  <si>
    <t>чай</t>
  </si>
  <si>
    <t>ряженка</t>
  </si>
  <si>
    <t>бутерброд с колбасой и сыром</t>
  </si>
  <si>
    <t>омлет</t>
  </si>
  <si>
    <t>кофейный напиток</t>
  </si>
  <si>
    <t>уха ростовская</t>
  </si>
  <si>
    <t>макароны с сыром</t>
  </si>
  <si>
    <t>компот из смеси сухофруктов</t>
  </si>
  <si>
    <t>салат из моркови с изюмом</t>
  </si>
  <si>
    <t>салат из капусты с морковью</t>
  </si>
  <si>
    <t>овощное рагу с мясом</t>
  </si>
  <si>
    <t>напиток из шиповника</t>
  </si>
  <si>
    <t>вафля</t>
  </si>
  <si>
    <t>икра</t>
  </si>
  <si>
    <t>капуста тушеная с мясом</t>
  </si>
  <si>
    <t>кисель плодовоягодный</t>
  </si>
  <si>
    <t xml:space="preserve">Примерное меню и основные показатели пищевой и энергетической ценности приготовляемых блюд для горячего питания учащихся </t>
  </si>
  <si>
    <t>апельсин(поштучно)</t>
  </si>
  <si>
    <t>мандарин(поштучно)</t>
  </si>
  <si>
    <t>яблоко(поштучно)</t>
  </si>
  <si>
    <t>груша(поштучно)</t>
  </si>
  <si>
    <t>День третий</t>
  </si>
  <si>
    <t xml:space="preserve">кислота аскорбиновая </t>
  </si>
  <si>
    <t>возраст детей: 11 лет и старше.</t>
  </si>
  <si>
    <t>30/12</t>
  </si>
  <si>
    <t>30/10/12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</si>
</sst>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3" fillId="0" borderId="0" xfId="0" applyFont="1"/>
    <xf numFmtId="0" fontId="4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0" fillId="0" borderId="5" xfId="0" applyFill="1" applyBorder="1"/>
    <xf numFmtId="0" fontId="0" fillId="0" borderId="0" xfId="0" applyFont="1"/>
    <xf numFmtId="0" fontId="0" fillId="0" borderId="0" xfId="0"/>
    <xf numFmtId="0" fontId="0" fillId="0" borderId="6" xfId="0" applyBorder="1" applyAlignment="1">
      <alignment horizontal="center" wrapText="1"/>
    </xf>
    <xf numFmtId="0" fontId="0" fillId="0" borderId="1" xfId="0" applyBorder="1"/>
    <xf numFmtId="0" fontId="0" fillId="0" borderId="6" xfId="0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6" borderId="1" xfId="0" applyFill="1" applyBorder="1"/>
    <xf numFmtId="49" fontId="0" fillId="0" borderId="1" xfId="0" applyNumberFormat="1" applyBorder="1"/>
    <xf numFmtId="0" fontId="0" fillId="0" borderId="0" xfId="0"/>
    <xf numFmtId="0" fontId="0" fillId="0" borderId="0" xfId="0" applyFont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opLeftCell="A10" workbookViewId="0">
      <selection activeCell="B24" sqref="B24"/>
    </sheetView>
  </sheetViews>
  <sheetFormatPr defaultRowHeight="12.75"/>
  <cols>
    <col min="1" max="1" width="21.42578125" customWidth="1"/>
    <col min="2" max="2" width="8" customWidth="1"/>
    <col min="3" max="3" width="7.85546875" customWidth="1"/>
    <col min="4" max="4" width="8" customWidth="1"/>
    <col min="6" max="6" width="9.5703125" customWidth="1"/>
    <col min="7" max="7" width="7.140625" customWidth="1"/>
    <col min="8" max="8" width="10.85546875" customWidth="1"/>
    <col min="9" max="9" width="7.7109375" customWidth="1"/>
    <col min="10" max="10" width="8" customWidth="1"/>
    <col min="11" max="11" width="8.42578125" customWidth="1"/>
    <col min="12" max="12" width="8.140625" customWidth="1"/>
    <col min="13" max="13" width="8" customWidth="1"/>
    <col min="14" max="14" width="8.7109375" customWidth="1"/>
    <col min="15" max="15" width="7.85546875" customWidth="1"/>
  </cols>
  <sheetData>
    <row r="2" spans="1:15">
      <c r="E2" s="23"/>
      <c r="F2" s="23"/>
      <c r="G2" s="23"/>
      <c r="H2" s="23"/>
    </row>
    <row r="4" spans="1:15" ht="20.25" customHeight="1"/>
    <row r="5" spans="1:15" ht="31.5" customHeight="1">
      <c r="A5" s="24" t="s">
        <v>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15" t="s">
        <v>0</v>
      </c>
      <c r="B6" s="15"/>
      <c r="C6" s="9"/>
      <c r="D6" s="9"/>
      <c r="E6" s="9"/>
    </row>
    <row r="7" spans="1:15">
      <c r="A7" s="15" t="s">
        <v>104</v>
      </c>
      <c r="B7" s="15"/>
      <c r="C7" s="9"/>
      <c r="D7" s="9"/>
      <c r="E7" s="9"/>
    </row>
    <row r="10" spans="1:15" ht="12.75" customHeight="1">
      <c r="A10" s="33" t="s">
        <v>2</v>
      </c>
      <c r="B10" s="17" t="s">
        <v>3</v>
      </c>
      <c r="C10" s="28" t="s">
        <v>4</v>
      </c>
      <c r="D10" s="29"/>
      <c r="E10" s="30"/>
      <c r="F10" s="34" t="s">
        <v>8</v>
      </c>
      <c r="G10" s="28" t="s">
        <v>9</v>
      </c>
      <c r="H10" s="29"/>
      <c r="I10" s="29"/>
      <c r="J10" s="30"/>
      <c r="K10" s="28" t="s">
        <v>14</v>
      </c>
      <c r="L10" s="29"/>
      <c r="M10" s="29"/>
      <c r="N10" s="30"/>
      <c r="O10" s="31" t="s">
        <v>26</v>
      </c>
    </row>
    <row r="11" spans="1:15" ht="28.5" customHeight="1">
      <c r="A11" s="33"/>
      <c r="B11" s="2"/>
      <c r="C11" s="3" t="s">
        <v>5</v>
      </c>
      <c r="D11" s="3" t="s">
        <v>6</v>
      </c>
      <c r="E11" s="3" t="s">
        <v>7</v>
      </c>
      <c r="F11" s="35"/>
      <c r="G11" s="2" t="s">
        <v>10</v>
      </c>
      <c r="H11" s="2" t="s">
        <v>11</v>
      </c>
      <c r="I11" s="2" t="s">
        <v>12</v>
      </c>
      <c r="J11" s="2" t="s">
        <v>13</v>
      </c>
      <c r="K11" s="4" t="s">
        <v>15</v>
      </c>
      <c r="L11" s="2" t="s">
        <v>16</v>
      </c>
      <c r="M11" s="2" t="s">
        <v>17</v>
      </c>
      <c r="N11" s="2" t="s">
        <v>18</v>
      </c>
      <c r="O11" s="32"/>
    </row>
    <row r="12" spans="1:15" s="1" customFormat="1">
      <c r="A12" s="25" t="s">
        <v>21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>
      <c r="A13" s="10" t="s">
        <v>36</v>
      </c>
      <c r="B13" s="2">
        <v>200</v>
      </c>
      <c r="C13" s="2">
        <v>7.4</v>
      </c>
      <c r="D13" s="2">
        <v>9.1999999999999993</v>
      </c>
      <c r="E13" s="2">
        <v>32.5</v>
      </c>
      <c r="F13" s="2">
        <v>206.2</v>
      </c>
      <c r="G13" s="2">
        <v>0.16</v>
      </c>
      <c r="H13" s="2">
        <v>1.3</v>
      </c>
      <c r="I13" s="2">
        <v>0.05</v>
      </c>
      <c r="J13" s="2">
        <v>0.13</v>
      </c>
      <c r="K13" s="2">
        <v>146.6</v>
      </c>
      <c r="L13" s="2">
        <v>184</v>
      </c>
      <c r="M13" s="2">
        <v>48</v>
      </c>
      <c r="N13" s="2">
        <v>2.6</v>
      </c>
      <c r="O13" s="2"/>
    </row>
    <row r="14" spans="1:15">
      <c r="A14" s="11" t="s">
        <v>85</v>
      </c>
      <c r="B14" s="2">
        <v>200</v>
      </c>
      <c r="C14" s="2">
        <v>1.5</v>
      </c>
      <c r="D14" s="2">
        <v>4.4400000000000004</v>
      </c>
      <c r="E14" s="2">
        <v>7.46</v>
      </c>
      <c r="F14" s="2">
        <v>47</v>
      </c>
      <c r="G14" s="2">
        <v>0.03</v>
      </c>
      <c r="H14" s="2">
        <v>1.24</v>
      </c>
      <c r="I14" s="2">
        <v>0.03</v>
      </c>
      <c r="J14" s="2">
        <v>0</v>
      </c>
      <c r="K14" s="2">
        <v>220.44</v>
      </c>
      <c r="L14" s="2">
        <v>163.6</v>
      </c>
      <c r="M14" s="2">
        <v>24.9</v>
      </c>
      <c r="N14" s="2">
        <v>1.77</v>
      </c>
      <c r="O14" s="2"/>
    </row>
    <row r="15" spans="1:15">
      <c r="A15" s="12" t="s">
        <v>37</v>
      </c>
      <c r="B15" s="2">
        <v>20</v>
      </c>
      <c r="C15" s="2">
        <v>1.68</v>
      </c>
      <c r="D15" s="2">
        <v>0.33</v>
      </c>
      <c r="E15" s="2">
        <v>14.8</v>
      </c>
      <c r="F15" s="2">
        <v>69.599999999999994</v>
      </c>
      <c r="G15" s="2">
        <v>0.03</v>
      </c>
      <c r="H15" s="2">
        <v>0</v>
      </c>
      <c r="I15" s="2">
        <v>0</v>
      </c>
      <c r="J15" s="2">
        <v>0.78</v>
      </c>
      <c r="K15" s="2">
        <v>75</v>
      </c>
      <c r="L15" s="2">
        <v>26.1</v>
      </c>
      <c r="M15" s="2">
        <v>7.5</v>
      </c>
      <c r="N15" s="2">
        <v>0.93</v>
      </c>
      <c r="O15" s="2"/>
    </row>
    <row r="16" spans="1:15">
      <c r="A16" s="12" t="s">
        <v>38</v>
      </c>
      <c r="B16" s="2">
        <v>30</v>
      </c>
      <c r="C16" s="2">
        <v>3.75</v>
      </c>
      <c r="D16" s="2">
        <v>1.45</v>
      </c>
      <c r="E16" s="2">
        <v>25.7</v>
      </c>
      <c r="F16" s="2">
        <v>79</v>
      </c>
      <c r="G16" s="2">
        <v>0.06</v>
      </c>
      <c r="H16" s="2">
        <v>7.0000000000000007E-2</v>
      </c>
      <c r="I16" s="2">
        <v>0</v>
      </c>
      <c r="J16" s="2">
        <v>0.88</v>
      </c>
      <c r="K16" s="2">
        <v>11.75</v>
      </c>
      <c r="L16" s="2">
        <v>19.5</v>
      </c>
      <c r="M16" s="2">
        <v>6.5</v>
      </c>
      <c r="N16" s="2">
        <v>0.6</v>
      </c>
      <c r="O16" s="2"/>
    </row>
    <row r="17" spans="1:15">
      <c r="A17" s="12" t="s">
        <v>39</v>
      </c>
      <c r="B17" s="2" t="s">
        <v>47</v>
      </c>
      <c r="C17" s="2">
        <v>6.97</v>
      </c>
      <c r="D17" s="2">
        <v>9.85</v>
      </c>
      <c r="E17" s="2">
        <v>25.7</v>
      </c>
      <c r="F17" s="2">
        <v>119.2</v>
      </c>
      <c r="G17" s="2">
        <v>1.0999999999999999E-2</v>
      </c>
      <c r="H17" s="2">
        <v>7.0000000000000007E-2</v>
      </c>
      <c r="I17" s="2">
        <v>0</v>
      </c>
      <c r="J17" s="2">
        <v>0.09</v>
      </c>
      <c r="K17" s="2">
        <v>11.95</v>
      </c>
      <c r="L17" s="2">
        <v>19.55</v>
      </c>
      <c r="M17" s="2">
        <v>7.1</v>
      </c>
      <c r="N17" s="2">
        <v>1.7</v>
      </c>
      <c r="O17" s="2"/>
    </row>
    <row r="18" spans="1:15">
      <c r="A18" s="12" t="s">
        <v>98</v>
      </c>
      <c r="B18" s="2">
        <v>120</v>
      </c>
      <c r="C18" s="2">
        <v>0.9</v>
      </c>
      <c r="D18" s="2">
        <v>0</v>
      </c>
      <c r="E18" s="2">
        <v>9.06</v>
      </c>
      <c r="F18" s="2">
        <v>93</v>
      </c>
      <c r="G18" s="2">
        <v>0</v>
      </c>
      <c r="H18" s="2">
        <v>2.6</v>
      </c>
      <c r="I18" s="2">
        <v>0.03</v>
      </c>
      <c r="J18" s="2">
        <v>0.61</v>
      </c>
      <c r="K18" s="2">
        <v>4.67</v>
      </c>
      <c r="L18" s="2">
        <v>0</v>
      </c>
      <c r="M18" s="2">
        <v>0</v>
      </c>
      <c r="N18" s="2">
        <v>0</v>
      </c>
      <c r="O18" s="2"/>
    </row>
    <row r="19" spans="1:15">
      <c r="A19" s="8" t="s">
        <v>19</v>
      </c>
      <c r="B19" s="8"/>
      <c r="C19" s="8">
        <f t="shared" ref="C19:H19" si="0">C13+C14+C15+C16+C17+C18</f>
        <v>22.2</v>
      </c>
      <c r="D19" s="8">
        <f t="shared" si="0"/>
        <v>25.27</v>
      </c>
      <c r="E19" s="8">
        <f t="shared" si="0"/>
        <v>115.22000000000001</v>
      </c>
      <c r="F19" s="8">
        <f t="shared" si="0"/>
        <v>614</v>
      </c>
      <c r="G19" s="8">
        <f t="shared" si="0"/>
        <v>0.29100000000000004</v>
      </c>
      <c r="H19" s="8">
        <f t="shared" si="0"/>
        <v>5.2799999999999994</v>
      </c>
      <c r="I19" s="8">
        <f>I13+I14+I15+I16+I18</f>
        <v>0.11</v>
      </c>
      <c r="J19" s="8">
        <f>J13+J14+J15+J16+J17+J18</f>
        <v>2.4900000000000002</v>
      </c>
      <c r="K19" s="8">
        <f>K13+K14+K15+K16+K17+K18</f>
        <v>470.40999999999997</v>
      </c>
      <c r="L19" s="8">
        <f>L13+L14+L15+L16+L17+L18</f>
        <v>412.75000000000006</v>
      </c>
      <c r="M19" s="8">
        <f>M13+M14+M15+M16+M17+M18</f>
        <v>94</v>
      </c>
      <c r="N19" s="8">
        <f>N13+N14+N15+N16+N17+N18</f>
        <v>7.6</v>
      </c>
      <c r="O19" s="8">
        <v>22.6</v>
      </c>
    </row>
    <row r="20" spans="1:15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>
      <c r="A21" s="12" t="s">
        <v>40</v>
      </c>
      <c r="B21" s="2">
        <v>60</v>
      </c>
      <c r="C21" s="2">
        <v>2.2999999999999998</v>
      </c>
      <c r="D21" s="2">
        <v>5.8</v>
      </c>
      <c r="E21" s="2">
        <v>12.3</v>
      </c>
      <c r="F21" s="2">
        <v>113.6</v>
      </c>
      <c r="G21" s="2">
        <v>0</v>
      </c>
      <c r="H21" s="2">
        <v>6.6</v>
      </c>
      <c r="I21" s="2">
        <v>45.3</v>
      </c>
      <c r="J21" s="2">
        <v>2.6</v>
      </c>
      <c r="K21" s="2">
        <v>36.200000000000003</v>
      </c>
      <c r="L21" s="2">
        <v>56.8</v>
      </c>
      <c r="M21" s="2">
        <v>29.3</v>
      </c>
      <c r="N21" s="2">
        <v>1.6</v>
      </c>
      <c r="O21" s="2"/>
    </row>
    <row r="22" spans="1:15" s="1" customFormat="1">
      <c r="A22" s="12" t="s">
        <v>41</v>
      </c>
      <c r="B22" s="2">
        <v>250</v>
      </c>
      <c r="C22" s="2">
        <v>4.76</v>
      </c>
      <c r="D22" s="2">
        <v>18.260000000000002</v>
      </c>
      <c r="E22" s="2">
        <v>8.4499999999999993</v>
      </c>
      <c r="F22" s="2">
        <v>207.9</v>
      </c>
      <c r="G22" s="2">
        <v>0.1</v>
      </c>
      <c r="H22" s="2">
        <v>10.6</v>
      </c>
      <c r="I22" s="2">
        <v>0.03</v>
      </c>
      <c r="J22" s="2">
        <v>0.27</v>
      </c>
      <c r="K22" s="2">
        <v>47.72</v>
      </c>
      <c r="L22" s="2">
        <v>142.30000000000001</v>
      </c>
      <c r="M22" s="2">
        <v>35.200000000000003</v>
      </c>
      <c r="N22" s="2">
        <v>5.15</v>
      </c>
      <c r="O22" s="2"/>
    </row>
    <row r="23" spans="1:15">
      <c r="A23" s="12" t="s">
        <v>42</v>
      </c>
      <c r="B23" s="2">
        <v>200</v>
      </c>
      <c r="C23" s="2">
        <v>7.46</v>
      </c>
      <c r="D23" s="2">
        <v>9.6999999999999993</v>
      </c>
      <c r="E23" s="2">
        <v>35.840000000000003</v>
      </c>
      <c r="F23" s="2">
        <v>117</v>
      </c>
      <c r="G23" s="2">
        <v>0.21</v>
      </c>
      <c r="H23" s="2">
        <v>0</v>
      </c>
      <c r="I23" s="2">
        <v>1.54</v>
      </c>
      <c r="J23" s="2">
        <v>3.42</v>
      </c>
      <c r="K23" s="2">
        <v>136.6</v>
      </c>
      <c r="L23" s="2">
        <v>208.5</v>
      </c>
      <c r="M23" s="2">
        <v>67.5</v>
      </c>
      <c r="N23" s="2">
        <v>3.95</v>
      </c>
      <c r="O23" s="2"/>
    </row>
    <row r="24" spans="1:15">
      <c r="A24" s="12" t="s">
        <v>43</v>
      </c>
      <c r="B24" s="2">
        <v>100</v>
      </c>
      <c r="C24" s="2">
        <v>11.18</v>
      </c>
      <c r="D24" s="2">
        <v>32.5</v>
      </c>
      <c r="E24" s="2">
        <v>14.56</v>
      </c>
      <c r="F24" s="2">
        <v>265.5</v>
      </c>
      <c r="G24" s="2">
        <v>7.0000000000000007E-2</v>
      </c>
      <c r="H24" s="2">
        <v>1.03</v>
      </c>
      <c r="I24" s="2">
        <v>50.98</v>
      </c>
      <c r="J24" s="2">
        <v>1.26</v>
      </c>
      <c r="K24" s="2">
        <v>36.200000000000003</v>
      </c>
      <c r="L24" s="2">
        <v>127</v>
      </c>
      <c r="M24" s="2">
        <v>27.5</v>
      </c>
      <c r="N24" s="2">
        <v>1.1399999999999999</v>
      </c>
      <c r="O24" s="2"/>
    </row>
    <row r="25" spans="1:15">
      <c r="A25" s="12" t="s">
        <v>37</v>
      </c>
      <c r="B25" s="2">
        <v>40</v>
      </c>
      <c r="C25" s="2">
        <v>3.75</v>
      </c>
      <c r="D25" s="2">
        <v>0.4</v>
      </c>
      <c r="E25" s="2">
        <v>16.2</v>
      </c>
      <c r="F25" s="2">
        <v>71</v>
      </c>
      <c r="G25" s="2">
        <v>0.03</v>
      </c>
      <c r="H25" s="2">
        <v>0</v>
      </c>
      <c r="I25" s="2">
        <v>0</v>
      </c>
      <c r="J25" s="2">
        <v>0.78</v>
      </c>
      <c r="K25" s="2">
        <v>75</v>
      </c>
      <c r="L25" s="2">
        <v>26.1</v>
      </c>
      <c r="M25" s="2">
        <v>7.5</v>
      </c>
      <c r="N25" s="2">
        <v>0.93</v>
      </c>
      <c r="O25" s="2"/>
    </row>
    <row r="26" spans="1:15">
      <c r="A26" s="12" t="s">
        <v>38</v>
      </c>
      <c r="B26" s="2">
        <v>40</v>
      </c>
      <c r="C26" s="2">
        <v>1.85</v>
      </c>
      <c r="D26" s="2">
        <v>2.9</v>
      </c>
      <c r="E26" s="2">
        <v>51.4</v>
      </c>
      <c r="F26" s="2">
        <v>112</v>
      </c>
      <c r="G26" s="2">
        <v>0.06</v>
      </c>
      <c r="H26" s="2">
        <v>7.0000000000000007E-2</v>
      </c>
      <c r="I26" s="2">
        <v>0</v>
      </c>
      <c r="J26" s="2">
        <v>0.88</v>
      </c>
      <c r="K26" s="2">
        <v>11.75</v>
      </c>
      <c r="L26" s="2">
        <v>19.5</v>
      </c>
      <c r="M26" s="2">
        <v>6.5</v>
      </c>
      <c r="N26" s="2">
        <v>0.6</v>
      </c>
      <c r="O26" s="2"/>
    </row>
    <row r="27" spans="1:15">
      <c r="A27" s="12" t="s">
        <v>44</v>
      </c>
      <c r="B27" s="2">
        <v>200</v>
      </c>
      <c r="C27" s="2">
        <v>1.06</v>
      </c>
      <c r="D27" s="2">
        <v>0.1</v>
      </c>
      <c r="E27" s="2">
        <v>0.1</v>
      </c>
      <c r="F27" s="2">
        <v>12.5</v>
      </c>
      <c r="G27" s="2">
        <v>0.01</v>
      </c>
      <c r="H27" s="2">
        <v>2.1</v>
      </c>
      <c r="I27" s="2">
        <v>0</v>
      </c>
      <c r="J27" s="2">
        <v>0</v>
      </c>
      <c r="K27" s="2">
        <v>7.3</v>
      </c>
      <c r="L27" s="2">
        <v>0</v>
      </c>
      <c r="M27" s="2">
        <v>8</v>
      </c>
      <c r="N27" s="2">
        <v>1.47</v>
      </c>
      <c r="O27" s="2"/>
    </row>
    <row r="28" spans="1:15" ht="18" customHeight="1">
      <c r="A28" s="8" t="s">
        <v>22</v>
      </c>
      <c r="B28" s="8"/>
      <c r="C28" s="8">
        <f>C21+C22+C23+C24+C25+C26+C27</f>
        <v>32.36</v>
      </c>
      <c r="D28" s="8">
        <f t="shared" ref="D28:N28" si="1">D21+D22+D23+D24+D25+D26+D27</f>
        <v>69.660000000000011</v>
      </c>
      <c r="E28" s="8">
        <f t="shared" si="1"/>
        <v>138.85</v>
      </c>
      <c r="F28" s="8">
        <f>F21+F22+F23+F24+F25+F26+F27</f>
        <v>899.5</v>
      </c>
      <c r="G28" s="8">
        <f t="shared" si="1"/>
        <v>0.48000000000000004</v>
      </c>
      <c r="H28" s="8">
        <f t="shared" si="1"/>
        <v>20.400000000000002</v>
      </c>
      <c r="I28" s="8">
        <f t="shared" si="1"/>
        <v>97.85</v>
      </c>
      <c r="J28" s="8">
        <f t="shared" si="1"/>
        <v>9.2100000000000009</v>
      </c>
      <c r="K28" s="8">
        <f t="shared" si="1"/>
        <v>350.77</v>
      </c>
      <c r="L28" s="8">
        <f t="shared" si="1"/>
        <v>580.20000000000005</v>
      </c>
      <c r="M28" s="8">
        <f t="shared" si="1"/>
        <v>181.5</v>
      </c>
      <c r="N28" s="8">
        <f t="shared" si="1"/>
        <v>14.84</v>
      </c>
      <c r="O28" s="8">
        <v>33.159999999999997</v>
      </c>
    </row>
    <row r="29" spans="1:15">
      <c r="A29" s="25" t="s">
        <v>23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</row>
    <row r="30" spans="1:15">
      <c r="A30" s="13" t="s">
        <v>45</v>
      </c>
      <c r="B30" s="2">
        <v>14</v>
      </c>
      <c r="C30" s="2">
        <v>4.0199999999999996</v>
      </c>
      <c r="D30" s="2">
        <v>4.0199999999999996</v>
      </c>
      <c r="E30" s="2">
        <v>20.100000000000001</v>
      </c>
      <c r="F30" s="2">
        <v>127.4</v>
      </c>
      <c r="G30" s="2">
        <v>0.1</v>
      </c>
      <c r="H30" s="2">
        <v>3.2</v>
      </c>
      <c r="I30" s="2">
        <v>0.04</v>
      </c>
      <c r="J30" s="2">
        <v>0.9</v>
      </c>
      <c r="K30" s="2">
        <v>66.099999999999994</v>
      </c>
      <c r="L30" s="2">
        <v>102.7</v>
      </c>
      <c r="M30" s="2">
        <v>17.399999999999999</v>
      </c>
      <c r="N30" s="2">
        <v>0.79</v>
      </c>
      <c r="O30" s="2"/>
    </row>
    <row r="31" spans="1:15">
      <c r="A31" s="13" t="s">
        <v>46</v>
      </c>
      <c r="B31" s="2">
        <v>200</v>
      </c>
      <c r="C31" s="2">
        <v>3.1</v>
      </c>
      <c r="D31" s="2">
        <v>5.2</v>
      </c>
      <c r="E31" s="2">
        <v>18.100000000000001</v>
      </c>
      <c r="F31" s="2">
        <v>145</v>
      </c>
      <c r="G31" s="2">
        <v>0.04</v>
      </c>
      <c r="H31" s="2">
        <v>3.93</v>
      </c>
      <c r="I31" s="2">
        <v>0.04</v>
      </c>
      <c r="J31" s="2">
        <v>0.4</v>
      </c>
      <c r="K31" s="2">
        <v>54</v>
      </c>
      <c r="L31" s="2">
        <v>77.5</v>
      </c>
      <c r="M31" s="2">
        <v>12</v>
      </c>
      <c r="N31" s="2">
        <v>0.93</v>
      </c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6" t="s">
        <v>24</v>
      </c>
      <c r="B33" s="6"/>
      <c r="C33" s="7">
        <f>C30+C31+C32</f>
        <v>7.1199999999999992</v>
      </c>
      <c r="D33" s="7">
        <f t="shared" ref="D33:N33" si="2">D30+D31+D32</f>
        <v>9.2199999999999989</v>
      </c>
      <c r="E33" s="7">
        <f t="shared" si="2"/>
        <v>38.200000000000003</v>
      </c>
      <c r="F33" s="7">
        <f t="shared" si="2"/>
        <v>272.39999999999998</v>
      </c>
      <c r="G33" s="7">
        <f t="shared" si="2"/>
        <v>0.14000000000000001</v>
      </c>
      <c r="H33" s="7">
        <f t="shared" si="2"/>
        <v>7.1300000000000008</v>
      </c>
      <c r="I33" s="7">
        <f t="shared" si="2"/>
        <v>0.08</v>
      </c>
      <c r="J33" s="7">
        <f t="shared" si="2"/>
        <v>1.3</v>
      </c>
      <c r="K33" s="7">
        <f t="shared" si="2"/>
        <v>120.1</v>
      </c>
      <c r="L33" s="7">
        <f t="shared" si="2"/>
        <v>180.2</v>
      </c>
      <c r="M33" s="7">
        <f t="shared" si="2"/>
        <v>29.4</v>
      </c>
      <c r="N33" s="7">
        <f t="shared" si="2"/>
        <v>1.7200000000000002</v>
      </c>
      <c r="O33" s="7">
        <v>10</v>
      </c>
    </row>
    <row r="34" spans="1:15">
      <c r="A34" s="5" t="s">
        <v>25</v>
      </c>
      <c r="B34" s="5"/>
      <c r="C34" s="5">
        <f>C19+C28+C33</f>
        <v>61.68</v>
      </c>
      <c r="D34" s="5">
        <f t="shared" ref="D34:N34" si="3">D19+D28+D33</f>
        <v>104.15</v>
      </c>
      <c r="E34" s="5">
        <f t="shared" si="3"/>
        <v>292.27</v>
      </c>
      <c r="F34" s="5">
        <f>F19+F28+F33</f>
        <v>1785.9</v>
      </c>
      <c r="G34" s="5">
        <f t="shared" si="3"/>
        <v>0.91100000000000014</v>
      </c>
      <c r="H34" s="5">
        <f t="shared" si="3"/>
        <v>32.81</v>
      </c>
      <c r="I34" s="5">
        <f t="shared" si="3"/>
        <v>98.039999999999992</v>
      </c>
      <c r="J34" s="5">
        <f t="shared" si="3"/>
        <v>13.000000000000002</v>
      </c>
      <c r="K34" s="5">
        <f t="shared" si="3"/>
        <v>941.28</v>
      </c>
      <c r="L34" s="5">
        <f t="shared" si="3"/>
        <v>1173.1500000000001</v>
      </c>
      <c r="M34" s="5">
        <f t="shared" si="3"/>
        <v>304.89999999999998</v>
      </c>
      <c r="N34" s="5">
        <f t="shared" si="3"/>
        <v>24.159999999999997</v>
      </c>
      <c r="O34" s="5">
        <v>65.8</v>
      </c>
    </row>
  </sheetData>
  <mergeCells count="11">
    <mergeCell ref="E2:H2"/>
    <mergeCell ref="A5:O5"/>
    <mergeCell ref="A29:O29"/>
    <mergeCell ref="G10:J10"/>
    <mergeCell ref="K10:N10"/>
    <mergeCell ref="O10:O11"/>
    <mergeCell ref="A20:O20"/>
    <mergeCell ref="A12:O12"/>
    <mergeCell ref="A10:A11"/>
    <mergeCell ref="C10:E10"/>
    <mergeCell ref="F10:F11"/>
  </mergeCells>
  <phoneticPr fontId="2" type="noConversion"/>
  <pageMargins left="0.19685039370078741" right="0.19685039370078741" top="0.39370078740157483" bottom="0.39370078740157483" header="0" footer="0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1"/>
  <sheetViews>
    <sheetView topLeftCell="A7" workbookViewId="0">
      <selection activeCell="B20" sqref="B20"/>
    </sheetView>
  </sheetViews>
  <sheetFormatPr defaultRowHeight="12.75"/>
  <cols>
    <col min="1" max="1" width="31.5703125" customWidth="1"/>
  </cols>
  <sheetData>
    <row r="5" spans="1:15">
      <c r="B5" s="1" t="s">
        <v>35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77</v>
      </c>
      <c r="B10" s="2">
        <v>200</v>
      </c>
      <c r="C10" s="2">
        <v>33.93</v>
      </c>
      <c r="D10" s="2">
        <v>22.89</v>
      </c>
      <c r="E10" s="2">
        <v>39.299999999999997</v>
      </c>
      <c r="F10" s="2">
        <v>160.80000000000001</v>
      </c>
      <c r="G10" s="2">
        <v>0.12</v>
      </c>
      <c r="H10" s="2">
        <v>0.83</v>
      </c>
      <c r="I10" s="2">
        <v>0.37</v>
      </c>
      <c r="J10" s="2">
        <v>0</v>
      </c>
      <c r="K10" s="2">
        <v>251.5</v>
      </c>
      <c r="L10" s="2">
        <v>384.23</v>
      </c>
      <c r="M10" s="2">
        <v>54.6</v>
      </c>
      <c r="N10" s="2">
        <v>1.33</v>
      </c>
      <c r="O10" s="2"/>
    </row>
    <row r="11" spans="1:15">
      <c r="A11" s="11" t="s">
        <v>50</v>
      </c>
      <c r="B11" s="2">
        <v>200</v>
      </c>
      <c r="C11" s="2">
        <v>3.52</v>
      </c>
      <c r="D11" s="2">
        <v>3.72</v>
      </c>
      <c r="E11" s="2">
        <v>25.49</v>
      </c>
      <c r="F11" s="2">
        <v>145.19999999999999</v>
      </c>
      <c r="G11" s="2">
        <v>0.04</v>
      </c>
      <c r="H11" s="2">
        <v>1.3</v>
      </c>
      <c r="I11" s="2">
        <v>0.01</v>
      </c>
      <c r="J11" s="2">
        <v>0.15</v>
      </c>
      <c r="K11" s="2">
        <v>122</v>
      </c>
      <c r="L11" s="2">
        <v>90</v>
      </c>
      <c r="M11" s="2">
        <v>14</v>
      </c>
      <c r="N11" s="2">
        <v>0.56000000000000005</v>
      </c>
      <c r="O11" s="2"/>
    </row>
    <row r="12" spans="1:15">
      <c r="A12" s="12" t="s">
        <v>60</v>
      </c>
      <c r="B12" s="2">
        <v>12</v>
      </c>
      <c r="C12" s="2">
        <v>9.48</v>
      </c>
      <c r="D12" s="2">
        <v>9.2799999999999994</v>
      </c>
      <c r="E12" s="2">
        <v>25.7</v>
      </c>
      <c r="F12" s="2">
        <v>128</v>
      </c>
      <c r="G12" s="2">
        <v>0.1</v>
      </c>
      <c r="H12" s="2">
        <v>7.0000000000000007E-2</v>
      </c>
      <c r="I12" s="2">
        <v>7.8E-2</v>
      </c>
      <c r="J12" s="2">
        <v>0.91</v>
      </c>
      <c r="K12" s="2">
        <v>41.75</v>
      </c>
      <c r="L12" s="2">
        <v>19.59</v>
      </c>
      <c r="M12" s="2">
        <v>8.9</v>
      </c>
      <c r="N12" s="2">
        <v>2.2999999999999998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40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>
      <c r="A16" s="8" t="s">
        <v>19</v>
      </c>
      <c r="B16" s="8"/>
      <c r="C16" s="8">
        <f t="shared" ref="C16:H16" si="0">C10+C11+C12+C13+C14</f>
        <v>52.360000000000007</v>
      </c>
      <c r="D16" s="8">
        <f t="shared" si="0"/>
        <v>37.67</v>
      </c>
      <c r="E16" s="8">
        <f t="shared" si="0"/>
        <v>130.98999999999998</v>
      </c>
      <c r="F16" s="8">
        <f t="shared" si="0"/>
        <v>582.6</v>
      </c>
      <c r="G16" s="8">
        <f t="shared" si="0"/>
        <v>0.35000000000000003</v>
      </c>
      <c r="H16" s="8">
        <f t="shared" si="0"/>
        <v>2.2699999999999996</v>
      </c>
      <c r="I16" s="8">
        <f>I10+I11+I12+I13+I15</f>
        <v>0.45800000000000002</v>
      </c>
      <c r="J16" s="8">
        <f>J10+J11+J12+J13+J14</f>
        <v>2.72</v>
      </c>
      <c r="K16" s="8">
        <f>K10+K11+K12+K13+K14</f>
        <v>502</v>
      </c>
      <c r="L16" s="8">
        <f>L10+L11+L12+L13+L14</f>
        <v>539.41999999999996</v>
      </c>
      <c r="M16" s="8">
        <f>M10+M11+M12+M13+M14</f>
        <v>91.5</v>
      </c>
      <c r="N16" s="8">
        <f>N10+N11+N12+N13+N14</f>
        <v>5.7199999999999989</v>
      </c>
      <c r="O16" s="8">
        <v>21.47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2" t="s">
        <v>94</v>
      </c>
      <c r="B18" s="2">
        <v>60</v>
      </c>
      <c r="C18" s="2">
        <v>1.1000000000000001</v>
      </c>
      <c r="D18" s="2">
        <v>5.0999999999999996</v>
      </c>
      <c r="E18" s="2">
        <v>7.1</v>
      </c>
      <c r="F18" s="2">
        <v>85</v>
      </c>
      <c r="G18" s="2">
        <v>0</v>
      </c>
      <c r="H18" s="2">
        <v>8.3000000000000007</v>
      </c>
      <c r="I18" s="2">
        <v>22</v>
      </c>
      <c r="J18" s="2">
        <v>2.1</v>
      </c>
      <c r="K18" s="2">
        <v>20.100000000000001</v>
      </c>
      <c r="L18" s="2">
        <v>25.1</v>
      </c>
      <c r="M18" s="2">
        <v>14.8</v>
      </c>
      <c r="N18" s="2">
        <v>0.3</v>
      </c>
      <c r="O18" s="2"/>
    </row>
    <row r="19" spans="1:15">
      <c r="A19" s="12" t="s">
        <v>41</v>
      </c>
      <c r="B19" s="2">
        <v>250</v>
      </c>
      <c r="C19" s="2">
        <v>4.76</v>
      </c>
      <c r="D19" s="2">
        <v>18.260000000000002</v>
      </c>
      <c r="E19" s="2">
        <v>8.4499999999999993</v>
      </c>
      <c r="F19" s="2">
        <v>307.89999999999998</v>
      </c>
      <c r="G19" s="2">
        <v>0.1</v>
      </c>
      <c r="H19" s="2">
        <v>10.6</v>
      </c>
      <c r="I19" s="2">
        <v>0.03</v>
      </c>
      <c r="J19" s="2">
        <v>0.27</v>
      </c>
      <c r="K19" s="2">
        <v>47.72</v>
      </c>
      <c r="L19" s="2">
        <v>142.30000000000001</v>
      </c>
      <c r="M19" s="2">
        <v>35.200000000000003</v>
      </c>
      <c r="N19" s="2">
        <v>5.15</v>
      </c>
      <c r="O19" s="2"/>
    </row>
    <row r="20" spans="1:15">
      <c r="A20" s="12" t="s">
        <v>95</v>
      </c>
      <c r="B20" s="2">
        <v>250</v>
      </c>
      <c r="C20" s="2">
        <v>3.7</v>
      </c>
      <c r="D20" s="2">
        <v>8.6</v>
      </c>
      <c r="E20" s="2">
        <v>46</v>
      </c>
      <c r="F20" s="2">
        <v>251.3</v>
      </c>
      <c r="G20" s="2">
        <v>0.31</v>
      </c>
      <c r="H20" s="2">
        <v>42</v>
      </c>
      <c r="I20" s="2">
        <v>4.2</v>
      </c>
      <c r="J20" s="2">
        <v>0.3</v>
      </c>
      <c r="K20" s="2">
        <v>292.10000000000002</v>
      </c>
      <c r="L20" s="2">
        <v>159</v>
      </c>
      <c r="M20" s="2">
        <v>58</v>
      </c>
      <c r="N20" s="2">
        <v>2.31</v>
      </c>
      <c r="O20" s="2"/>
    </row>
    <row r="21" spans="1:15">
      <c r="A21" s="12" t="s">
        <v>74</v>
      </c>
      <c r="B21" s="2">
        <v>200</v>
      </c>
      <c r="C21" s="2">
        <v>0.9</v>
      </c>
      <c r="D21" s="2">
        <v>0</v>
      </c>
      <c r="E21" s="2">
        <v>17.3</v>
      </c>
      <c r="F21" s="2">
        <v>75.75</v>
      </c>
      <c r="G21" s="2">
        <v>0</v>
      </c>
      <c r="H21" s="2">
        <v>6</v>
      </c>
      <c r="I21" s="2">
        <v>0</v>
      </c>
      <c r="J21" s="2">
        <v>0</v>
      </c>
      <c r="K21" s="2">
        <v>14</v>
      </c>
      <c r="L21" s="2">
        <v>0</v>
      </c>
      <c r="M21" s="2">
        <v>8</v>
      </c>
      <c r="N21" s="2">
        <v>2.8</v>
      </c>
      <c r="O21" s="2"/>
    </row>
    <row r="22" spans="1:15">
      <c r="A22" s="12" t="s">
        <v>37</v>
      </c>
      <c r="B22" s="2">
        <v>40</v>
      </c>
      <c r="C22" s="2">
        <v>1.68</v>
      </c>
      <c r="D22" s="2">
        <v>0.33</v>
      </c>
      <c r="E22" s="2">
        <v>14.8</v>
      </c>
      <c r="F22" s="2">
        <v>69.599999999999994</v>
      </c>
      <c r="G22" s="2">
        <v>0.03</v>
      </c>
      <c r="H22" s="2">
        <v>0</v>
      </c>
      <c r="I22" s="2">
        <v>0</v>
      </c>
      <c r="J22" s="2">
        <v>0.78</v>
      </c>
      <c r="K22" s="2">
        <v>75</v>
      </c>
      <c r="L22" s="2">
        <v>26.1</v>
      </c>
      <c r="M22" s="2">
        <v>7.5</v>
      </c>
      <c r="N22" s="2">
        <v>0.93</v>
      </c>
      <c r="O22" s="2"/>
    </row>
    <row r="23" spans="1:15">
      <c r="A23" s="12" t="s">
        <v>38</v>
      </c>
      <c r="B23" s="2">
        <v>60</v>
      </c>
      <c r="C23" s="2">
        <v>3.75</v>
      </c>
      <c r="D23" s="2">
        <v>1.45</v>
      </c>
      <c r="E23" s="2">
        <v>25.7</v>
      </c>
      <c r="F23" s="2">
        <v>79</v>
      </c>
      <c r="G23" s="2">
        <v>0.06</v>
      </c>
      <c r="H23" s="2">
        <v>7.0000000000000007E-2</v>
      </c>
      <c r="I23" s="2">
        <v>0</v>
      </c>
      <c r="J23" s="2">
        <v>0.88</v>
      </c>
      <c r="K23" s="2">
        <v>11.75</v>
      </c>
      <c r="L23" s="2">
        <v>19.5</v>
      </c>
      <c r="M23" s="2">
        <v>6.5</v>
      </c>
      <c r="N23" s="2">
        <v>0.6</v>
      </c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>
      <c r="A25" s="8" t="s">
        <v>22</v>
      </c>
      <c r="B25" s="8"/>
      <c r="C25" s="8">
        <f t="shared" ref="C25:N25" si="1">C18+C19+C20+C21+C22+C23+C24</f>
        <v>15.889999999999999</v>
      </c>
      <c r="D25" s="8">
        <f t="shared" si="1"/>
        <v>33.74</v>
      </c>
      <c r="E25" s="8">
        <f t="shared" si="1"/>
        <v>119.35</v>
      </c>
      <c r="F25" s="8">
        <f t="shared" si="1"/>
        <v>868.55000000000007</v>
      </c>
      <c r="G25" s="8">
        <f t="shared" si="1"/>
        <v>0.5</v>
      </c>
      <c r="H25" s="8">
        <f t="shared" si="1"/>
        <v>66.97</v>
      </c>
      <c r="I25" s="8">
        <f t="shared" si="1"/>
        <v>26.23</v>
      </c>
      <c r="J25" s="8">
        <f t="shared" si="1"/>
        <v>4.33</v>
      </c>
      <c r="K25" s="8">
        <f t="shared" si="1"/>
        <v>460.67</v>
      </c>
      <c r="L25" s="8">
        <f t="shared" si="1"/>
        <v>372</v>
      </c>
      <c r="M25" s="8">
        <f t="shared" si="1"/>
        <v>130</v>
      </c>
      <c r="N25" s="8">
        <f t="shared" si="1"/>
        <v>12.089999999999998</v>
      </c>
      <c r="O25" s="8">
        <v>32.01</v>
      </c>
    </row>
    <row r="26" spans="1:1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>
      <c r="A27" s="13" t="s">
        <v>96</v>
      </c>
      <c r="B27" s="2">
        <v>20</v>
      </c>
      <c r="C27" s="2">
        <v>1.4</v>
      </c>
      <c r="D27" s="2">
        <v>0</v>
      </c>
      <c r="E27" s="2">
        <v>29</v>
      </c>
      <c r="F27" s="2">
        <v>86.5</v>
      </c>
      <c r="G27" s="2">
        <v>0</v>
      </c>
      <c r="H27" s="2">
        <v>0</v>
      </c>
      <c r="I27" s="2">
        <v>0</v>
      </c>
      <c r="J27" s="2">
        <v>0</v>
      </c>
      <c r="K27" s="2">
        <v>0.34</v>
      </c>
      <c r="L27" s="2">
        <v>0</v>
      </c>
      <c r="M27" s="2">
        <v>0</v>
      </c>
      <c r="N27" s="2">
        <v>0.05</v>
      </c>
      <c r="O27" s="2"/>
    </row>
    <row r="28" spans="1:15">
      <c r="A28" s="13" t="s">
        <v>57</v>
      </c>
      <c r="B28" s="2">
        <v>40</v>
      </c>
      <c r="C28" s="2">
        <v>6.2</v>
      </c>
      <c r="D28" s="2">
        <v>5.2</v>
      </c>
      <c r="E28" s="2">
        <v>35.9</v>
      </c>
      <c r="F28" s="2">
        <v>128.4</v>
      </c>
      <c r="G28" s="2">
        <v>0.01</v>
      </c>
      <c r="H28" s="2">
        <v>0.1</v>
      </c>
      <c r="I28" s="2">
        <v>0.01</v>
      </c>
      <c r="J28" s="2">
        <v>0.7</v>
      </c>
      <c r="K28" s="2">
        <v>41.3</v>
      </c>
      <c r="L28" s="2">
        <v>22.4</v>
      </c>
      <c r="M28" s="2">
        <v>11.2</v>
      </c>
      <c r="N28" s="2">
        <v>2.2000000000000002</v>
      </c>
      <c r="O28" s="2"/>
    </row>
    <row r="29" spans="1:15">
      <c r="A29" s="12" t="s">
        <v>101</v>
      </c>
      <c r="B29" s="2">
        <v>200</v>
      </c>
      <c r="C29" s="2">
        <v>5.16</v>
      </c>
      <c r="D29" s="2">
        <v>0.6</v>
      </c>
      <c r="E29" s="2">
        <v>16.2</v>
      </c>
      <c r="F29" s="2">
        <v>98</v>
      </c>
      <c r="G29" s="2">
        <v>0</v>
      </c>
      <c r="H29" s="2">
        <v>0.9</v>
      </c>
      <c r="I29" s="2">
        <v>0</v>
      </c>
      <c r="J29" s="2">
        <v>0.61</v>
      </c>
      <c r="K29" s="2">
        <v>32</v>
      </c>
      <c r="L29" s="2">
        <v>0</v>
      </c>
      <c r="M29" s="2">
        <v>0</v>
      </c>
      <c r="N29" s="2">
        <v>0</v>
      </c>
      <c r="O29" s="2"/>
    </row>
    <row r="30" spans="1:15">
      <c r="A30" s="6" t="s">
        <v>24</v>
      </c>
      <c r="B30" s="7"/>
      <c r="C30" s="7">
        <f t="shared" ref="C30:N30" si="2">C27+C28+C29</f>
        <v>12.76</v>
      </c>
      <c r="D30" s="7">
        <f t="shared" si="2"/>
        <v>5.8</v>
      </c>
      <c r="E30" s="7">
        <f t="shared" si="2"/>
        <v>81.100000000000009</v>
      </c>
      <c r="F30" s="7">
        <f t="shared" si="2"/>
        <v>312.89999999999998</v>
      </c>
      <c r="G30" s="7">
        <f t="shared" si="2"/>
        <v>0.01</v>
      </c>
      <c r="H30" s="7">
        <f t="shared" si="2"/>
        <v>1</v>
      </c>
      <c r="I30" s="7">
        <f t="shared" si="2"/>
        <v>0.01</v>
      </c>
      <c r="J30" s="7">
        <f t="shared" si="2"/>
        <v>1.31</v>
      </c>
      <c r="K30" s="7">
        <f t="shared" si="2"/>
        <v>73.64</v>
      </c>
      <c r="L30" s="7">
        <f t="shared" si="2"/>
        <v>22.4</v>
      </c>
      <c r="M30" s="7">
        <f t="shared" si="2"/>
        <v>11.2</v>
      </c>
      <c r="N30" s="7">
        <f t="shared" si="2"/>
        <v>2.25</v>
      </c>
      <c r="O30" s="7">
        <v>11.5</v>
      </c>
    </row>
    <row r="31" spans="1:15" ht="18" customHeight="1">
      <c r="A31" s="5" t="s">
        <v>25</v>
      </c>
      <c r="B31" s="5"/>
      <c r="C31" s="5">
        <f t="shared" ref="C31:N31" si="3">C16+C25+C30</f>
        <v>81.010000000000005</v>
      </c>
      <c r="D31" s="5">
        <f t="shared" si="3"/>
        <v>77.209999999999994</v>
      </c>
      <c r="E31" s="5">
        <f t="shared" si="3"/>
        <v>331.44</v>
      </c>
      <c r="F31" s="5">
        <f t="shared" si="3"/>
        <v>1764.0500000000002</v>
      </c>
      <c r="G31" s="5">
        <f t="shared" si="3"/>
        <v>0.8600000000000001</v>
      </c>
      <c r="H31" s="5">
        <f t="shared" si="3"/>
        <v>70.239999999999995</v>
      </c>
      <c r="I31" s="5">
        <f t="shared" si="3"/>
        <v>26.698</v>
      </c>
      <c r="J31" s="5">
        <f t="shared" si="3"/>
        <v>8.3600000000000012</v>
      </c>
      <c r="K31" s="5">
        <f t="shared" si="3"/>
        <v>1036.3100000000002</v>
      </c>
      <c r="L31" s="5">
        <f t="shared" si="3"/>
        <v>933.81999999999994</v>
      </c>
      <c r="M31" s="5">
        <f t="shared" si="3"/>
        <v>232.7</v>
      </c>
      <c r="N31" s="5">
        <f t="shared" si="3"/>
        <v>20.059999999999995</v>
      </c>
      <c r="O31" s="5">
        <v>65</v>
      </c>
    </row>
  </sheetData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9"/>
  <sheetViews>
    <sheetView workbookViewId="0">
      <selection activeCell="O48" sqref="O48"/>
    </sheetView>
  </sheetViews>
  <sheetFormatPr defaultRowHeight="12.75"/>
  <cols>
    <col min="1" max="1" width="31.5703125" customWidth="1"/>
  </cols>
  <sheetData>
    <row r="3" spans="1:15">
      <c r="A3" t="s">
        <v>0</v>
      </c>
    </row>
    <row r="4" spans="1:15">
      <c r="A4" t="s">
        <v>1</v>
      </c>
    </row>
    <row r="5" spans="1:15">
      <c r="B5" s="39" t="s">
        <v>27</v>
      </c>
      <c r="C5" s="39"/>
      <c r="D5" s="39"/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2"/>
      <c r="B10" s="2"/>
      <c r="C10" s="2">
        <f>'1день'!C13+'2 день'!C8+'3 день '!C10+'4 день  '!C10+'5 день'!C10+'6 день '!C10+'7 день'!C10+'8 день '!C10+'9 день '!C10+'10 день '!C10</f>
        <v>115.03</v>
      </c>
      <c r="D10" s="2">
        <f>'1день'!D13+'2 день'!D8+'3 день '!D10+'4 день  '!D10+'5 день'!D10+'6 день '!D10+'7 день'!D10+'8 день '!D10+'9 день '!D10+'10 день '!D10</f>
        <v>109.77000000000001</v>
      </c>
      <c r="E10" s="2">
        <f>'1день'!E13+'2 день'!E8+'3 день '!E10+'4 день  '!E10+'5 день'!E10+'6 день '!E10+'7 день'!E10+'8 день '!E10+'9 день '!E10+'10 день '!E10</f>
        <v>292.48999999999995</v>
      </c>
      <c r="F10" s="2">
        <f>'1день'!F13+'2 день'!F8+'3 день '!F10+'4 день  '!F10+'5 день'!F10+'6 день '!F10+'7 день'!F10+'8 день '!F10+'9 день '!F10+'10 день '!F10</f>
        <v>1906.8000000000002</v>
      </c>
      <c r="G10" s="2">
        <f>'1день'!G13+'2 день'!G8+'3 день '!G10+'4 день  '!G10+'5 день'!G10+'6 день '!G10+'7 день'!G10+'8 день '!G10+'9 день '!G10+'10 день '!G10</f>
        <v>1.091</v>
      </c>
      <c r="H10" s="2">
        <f>'1день'!H13+'2 день'!H8+'3 день '!H10+'4 день  '!H10+'5 день'!H10+'6 день '!H10+'7 день'!H10+'8 день '!H10+'9 день '!H10+'10 день '!H10</f>
        <v>8.9700000000000006</v>
      </c>
      <c r="I10" s="2">
        <f>'1день'!I13+'2 день'!I8+'3 день '!I10+'4 день  '!I10+'5 день'!I10+'6 день '!I10+'7 день'!I10+'8 день '!I10+'9 день '!I10+'10 день '!I10</f>
        <v>61.739999999999988</v>
      </c>
      <c r="J10" s="2">
        <f>'1день'!J13+'2 день'!J8+'3 день '!J10+'4 день  '!J10+'5 день'!J10+'6 день '!J10+'7 день'!J10+'8 день '!J10+'9 день '!J10+'10 день '!J10</f>
        <v>2.4900000000000002</v>
      </c>
      <c r="K10" s="2">
        <f>'1день'!K13+'2 день'!K8+'3 день '!K10+'4 день  '!K10+'5 день'!K10+'6 день '!K10+'7 день'!K10+'8 день '!K10+'9 день '!K10+'10 день '!K10</f>
        <v>1341.24</v>
      </c>
      <c r="L10" s="2">
        <f>'1день'!L13+'2 день'!L8+'3 день '!L10+'4 день  '!L10+'5 день'!L10+'6 день '!L10+'7 день'!L10+'8 день '!L10+'9 день '!L10+'10 день '!L10</f>
        <v>1742.7299999999998</v>
      </c>
      <c r="M10" s="2">
        <f>'1день'!M13+'2 день'!M8+'3 день '!M10+'4 день  '!M10+'5 день'!M10+'6 день '!M10+'7 день'!M10+'8 день '!M10+'9 день '!M10+'10 день '!M10</f>
        <v>355.34</v>
      </c>
      <c r="N10" s="2">
        <f>'1день'!N13+'2 день'!N8+'3 день '!N10+'4 день  '!N10+'5 день'!N10+'6 день '!N10+'7 день'!N10+'8 день '!N10+'9 день '!N10+'10 день '!N10</f>
        <v>15.47</v>
      </c>
      <c r="O10" s="2"/>
    </row>
    <row r="11" spans="1:15">
      <c r="A11" s="2"/>
      <c r="B11" s="2"/>
      <c r="C11" s="2">
        <f>'1день'!C14+'2 день'!C9+'3 день '!C11+'4 день  '!C11+'5 день'!C11+'6 день '!C11+'7 день'!C11+'8 день '!C11+'9 день '!C12+'10 день '!C11</f>
        <v>50.96</v>
      </c>
      <c r="D11" s="2">
        <f>'1день'!D14+'2 день'!D9+'3 день '!D11+'4 день  '!D11+'5 день'!D11+'6 день '!D11+'7 день'!D11+'8 день '!D11+'9 день '!D12+'10 день '!D11</f>
        <v>69.669999999999987</v>
      </c>
      <c r="E11" s="2">
        <f>'1день'!E14+'2 день'!E9+'3 день '!E11+'4 день  '!E11+'5 день'!E11+'6 день '!E11+'7 день'!E11+'8 день '!E11+'9 день '!E12+'10 день '!E11</f>
        <v>226.07999999999998</v>
      </c>
      <c r="F11" s="2">
        <f>'1день'!F14+'2 день'!F9+'3 день '!F11+'4 день  '!F11+'5 день'!F11+'6 день '!F11+'7 день'!F11+'8 день '!F11+'9 день '!F12+'10 день '!F11</f>
        <v>1198.9000000000001</v>
      </c>
      <c r="G11" s="2">
        <f>'1день'!G14+'2 день'!G9+'3 день '!G11+'4 день  '!G11+'5 день'!G11+'6 день '!G11+'7 день'!G11+'8 день '!G11+'9 день '!G12+'10 день '!G11</f>
        <v>0.41200000000000003</v>
      </c>
      <c r="H11" s="2">
        <f>'1день'!H14+'2 день'!H9+'3 день '!H11+'4 день  '!H11+'5 день'!H11+'6 день '!H11+'7 день'!H11+'8 день '!H11+'9 день '!H12+'10 день '!H11</f>
        <v>6.67</v>
      </c>
      <c r="I11" s="2">
        <f>'1день'!I14+'2 день'!I9+'3 день '!I11+'4 день  '!I11+'5 день'!I11+'6 день '!I11+'7 день'!I11+'8 день '!I11+'9 день '!I12+'10 день '!I11</f>
        <v>38.537999999999997</v>
      </c>
      <c r="J11" s="2">
        <f>'1день'!J14+'2 день'!J9+'3 день '!J11+'4 день  '!J11+'5 день'!J11+'6 день '!J11+'7 день'!J11+'8 день '!J11+'9 день '!J12+'10 день '!J11</f>
        <v>3.331</v>
      </c>
      <c r="K11" s="2">
        <f>'1день'!K14+'2 день'!K9+'3 день '!K11+'4 день  '!K11+'5 день'!K11+'6 день '!K11+'7 день'!K11+'8 день '!K11+'9 день '!K12+'10 день '!K11</f>
        <v>817.59</v>
      </c>
      <c r="L11" s="2">
        <f>'1день'!L14+'2 день'!L9+'3 день '!L11+'4 день  '!L11+'5 день'!L11+'6 день '!L11+'7 день'!L11+'8 день '!L11+'9 день '!L12+'10 день '!L11</f>
        <v>599.21</v>
      </c>
      <c r="M11" s="2">
        <f>'1день'!M14+'2 день'!M9+'3 день '!M11+'4 день  '!M11+'5 день'!M11+'6 день '!M11+'7 день'!M11+'8 день '!M11+'9 день '!M12+'10 день '!M11</f>
        <v>112.68</v>
      </c>
      <c r="N11" s="2">
        <f>'1день'!N14+'2 день'!N9+'3 день '!N11+'4 день  '!N11+'5 день'!N11+'6 день '!N11+'7 день'!N11+'8 день '!N11+'9 день '!N12+'10 день '!N11</f>
        <v>10.229999999999999</v>
      </c>
      <c r="O11" s="2"/>
    </row>
    <row r="12" spans="1:15">
      <c r="A12" s="2"/>
      <c r="B12" s="2"/>
      <c r="C12" s="2">
        <f>'1день'!C15+'2 день'!C10+'3 день '!C12+'4 день  '!C12+'5 день'!C12+'6 день '!C12+'7 день'!C12+'8 день '!C12+'9 день '!C13+'10 день '!C12</f>
        <v>29.970000000000002</v>
      </c>
      <c r="D12" s="2">
        <f>'1день'!D15+'2 день'!D10+'3 день '!D12+'4 день  '!D12+'5 день'!D12+'6 день '!D12+'7 день'!D12+'8 день '!D12+'9 день '!D13+'10 день '!D12</f>
        <v>20.04</v>
      </c>
      <c r="E12" s="2">
        <f>'1день'!E15+'2 день'!E10+'3 день '!E12+'4 день  '!E12+'5 день'!E12+'6 день '!E12+'7 день'!E12+'8 день '!E12+'9 день '!E13+'10 день '!E12</f>
        <v>116.86999999999999</v>
      </c>
      <c r="F12" s="2">
        <f>'1день'!F15+'2 день'!F10+'3 день '!F12+'4 день  '!F12+'5 день'!F12+'6 день '!F12+'7 день'!F12+'8 день '!F12+'9 день '!F13+'10 день '!F12</f>
        <v>739.2</v>
      </c>
      <c r="G12" s="2">
        <f>'1день'!G15+'2 день'!G10+'3 день '!G12+'4 день  '!G12+'5 день'!G12+'6 день '!G12+'7 день'!G12+'8 день '!G12+'9 день '!G13+'10 день '!G12</f>
        <v>0.31000000000000005</v>
      </c>
      <c r="H12" s="2">
        <f>'1день'!H15+'2 день'!H10+'3 день '!H12+'4 день  '!H12+'5 день'!H12+'6 день '!H12+'7 день'!H12+'8 день '!H12+'9 день '!H13+'10 день '!H12</f>
        <v>9.42</v>
      </c>
      <c r="I12" s="2">
        <f>'1день'!I15+'2 день'!I10+'3 день '!I12+'4 день  '!I12+'5 день'!I12+'6 день '!I12+'7 день'!I12+'8 день '!I12+'9 день '!I13+'10 день '!I12</f>
        <v>0.20800000000000002</v>
      </c>
      <c r="J12" s="2">
        <f>'1день'!J15+'2 день'!J10+'3 день '!J12+'4 день  '!J12+'5 день'!J12+'6 день '!J12+'7 день'!J12+'8 день '!J12+'9 день '!J13+'10 день '!J12</f>
        <v>3.9609999999999999</v>
      </c>
      <c r="K12" s="2">
        <f>'1день'!K15+'2 день'!K10+'3 день '!K12+'4 день  '!K12+'5 день'!K12+'6 день '!K12+'7 день'!K12+'8 день '!K12+'9 день '!K13+'10 день '!K12</f>
        <v>666.31999999999994</v>
      </c>
      <c r="L12" s="2">
        <f>'1день'!L15+'2 день'!L10+'3 день '!L12+'4 день  '!L12+'5 день'!L12+'6 день '!L12+'7 день'!L12+'8 день '!L12+'9 день '!L13+'10 день '!L12</f>
        <v>352.59</v>
      </c>
      <c r="M12" s="2">
        <f>'1день'!M15+'2 день'!M10+'3 день '!M12+'4 день  '!M12+'5 день'!M12+'6 день '!M12+'7 день'!M12+'8 день '!M12+'9 день '!M13+'10 день '!M12</f>
        <v>96.2</v>
      </c>
      <c r="N12" s="2">
        <f>'1день'!N15+'2 день'!N10+'3 день '!N12+'4 день  '!N12+'5 день'!N12+'6 день '!N12+'7 день'!N12+'8 день '!N12+'9 день '!N13+'10 день '!N12</f>
        <v>11.239999999999998</v>
      </c>
      <c r="O12" s="2"/>
    </row>
    <row r="13" spans="1:15">
      <c r="A13" s="2"/>
      <c r="B13" s="2"/>
      <c r="C13" s="2">
        <f>'1день'!C16+'2 день'!C11+'3 день '!C13+'4 день  '!C13+'5 день'!C13+'6 день '!C14+'7 день'!C13+'8 день '!C13+'9 день '!C14+'10 день '!C13</f>
        <v>24.849999999999998</v>
      </c>
      <c r="D13" s="2">
        <f>'1день'!D16+'2 день'!D11+'3 день '!D13+'4 день  '!D13+'5 день'!D13+'6 день '!D14+'7 день'!D13+'8 день '!D13+'9 день '!D14+'10 день '!D13</f>
        <v>10.18</v>
      </c>
      <c r="E13" s="2">
        <f>'1день'!E16+'2 день'!E11+'3 день '!E13+'4 день  '!E13+'5 день'!E13+'6 день '!E14+'7 день'!E13+'8 день '!E13+'9 день '!E14+'10 день '!E13</f>
        <v>191.39000000000004</v>
      </c>
      <c r="F13" s="2">
        <f>'1день'!F16+'2 день'!F11+'3 день '!F13+'4 день  '!F13+'5 день'!F13+'6 день '!F14+'7 день'!F13+'8 день '!F13+'9 день '!F14+'10 день '!F13</f>
        <v>799.80000000000007</v>
      </c>
      <c r="G13" s="2">
        <f>'1день'!G16+'2 день'!G11+'3 день '!G13+'4 день  '!G13+'5 день'!G13+'6 день '!G14+'7 день'!G13+'8 день '!G13+'9 день '!G14+'10 день '!G13</f>
        <v>0.40000000000000013</v>
      </c>
      <c r="H13" s="2">
        <f>'1день'!H16+'2 день'!H11+'3 день '!H13+'4 день  '!H13+'5 день'!H13+'6 день '!H14+'7 день'!H13+'8 день '!H13+'9 день '!H14+'10 день '!H13</f>
        <v>1.5100000000000002</v>
      </c>
      <c r="I13" s="2">
        <f>'1день'!I16+'2 день'!I11+'3 день '!I13+'4 день  '!I13+'5 день'!I13+'6 день '!I14+'7 день'!I13+'8 день '!I13+'9 день '!I14+'10 день '!I13</f>
        <v>0.01</v>
      </c>
      <c r="J13" s="2">
        <f>'1день'!J16+'2 день'!J11+'3 день '!J13+'4 день  '!J13+'5 день'!J13+'6 день '!J14+'7 день'!J13+'8 день '!J13+'9 день '!J14+'10 день '!J13</f>
        <v>7.4700000000000015</v>
      </c>
      <c r="K13" s="2">
        <f>'1день'!K16+'2 день'!K11+'3 день '!K13+'4 день  '!K13+'5 день'!K13+'6 день '!K14+'7 день'!K13+'8 день '!K13+'9 день '!K14+'10 день '!K13</f>
        <v>607.25</v>
      </c>
      <c r="L13" s="2">
        <f>'1день'!L16+'2 день'!L11+'3 день '!L13+'4 день  '!L13+'5 день'!L13+'6 день '!L14+'7 день'!L13+'8 день '!L13+'9 день '!L14+'10 день '!L13</f>
        <v>313.3</v>
      </c>
      <c r="M13" s="2">
        <f>'1день'!M16+'2 день'!M11+'3 день '!M13+'4 день  '!M13+'5 день'!M13+'6 день '!M14+'7 день'!M13+'8 день '!M13+'9 день '!M14+'10 день '!M13</f>
        <v>80.5</v>
      </c>
      <c r="N13" s="2">
        <f>'1день'!N16+'2 день'!N11+'3 день '!N13+'4 день  '!N13+'5 день'!N13+'6 день '!N14+'7 день'!N13+'8 день '!N13+'9 день '!N14+'10 день '!N13</f>
        <v>8.61</v>
      </c>
      <c r="O13" s="2"/>
    </row>
    <row r="14" spans="1:15">
      <c r="A14" s="2"/>
      <c r="B14" s="2"/>
      <c r="C14" s="2">
        <v>21.96</v>
      </c>
      <c r="D14" s="2">
        <v>6.4</v>
      </c>
      <c r="E14" s="2">
        <v>137.12</v>
      </c>
      <c r="F14" s="2">
        <v>590</v>
      </c>
      <c r="G14" s="2">
        <v>0.24</v>
      </c>
      <c r="H14" s="2">
        <v>6.3800000000000008</v>
      </c>
      <c r="I14" s="2">
        <v>0.06</v>
      </c>
      <c r="J14" s="2">
        <v>5.35</v>
      </c>
      <c r="K14" s="2">
        <v>88.34</v>
      </c>
      <c r="L14" s="2">
        <v>78</v>
      </c>
      <c r="M14" s="2">
        <v>26.04</v>
      </c>
      <c r="N14" s="2">
        <v>2.4</v>
      </c>
      <c r="O14" s="2"/>
    </row>
    <row r="15" spans="1:15">
      <c r="A15" s="2"/>
      <c r="B15" s="2"/>
      <c r="C15" s="2">
        <v>14.46</v>
      </c>
      <c r="D15" s="2">
        <v>3.5</v>
      </c>
      <c r="E15" s="2">
        <v>85.72</v>
      </c>
      <c r="F15" s="2">
        <v>432</v>
      </c>
      <c r="G15" s="2">
        <v>0.12</v>
      </c>
      <c r="H15" s="2">
        <v>6.24</v>
      </c>
      <c r="I15" s="2">
        <f>'1день'!I18+'2 день'!I13+'3 день '!I15+'4 день  '!I14+'5 день'!I15+'6 день '!I15+'7 день'!I14+'8 день '!I15+'9 день '!I15+'10 день '!I15</f>
        <v>0.06</v>
      </c>
      <c r="J15" s="2">
        <v>3.59</v>
      </c>
      <c r="K15" s="2">
        <v>64.84</v>
      </c>
      <c r="L15" s="2">
        <v>39</v>
      </c>
      <c r="M15" s="2">
        <v>13.04</v>
      </c>
      <c r="N15" s="2">
        <v>1.2</v>
      </c>
      <c r="O15" s="2"/>
    </row>
    <row r="16" spans="1:15" s="1" customFormat="1">
      <c r="A16" s="8" t="s">
        <v>19</v>
      </c>
      <c r="B16" s="8"/>
      <c r="C16" s="8">
        <f>C10+C11+C12+C13+C14+C15</f>
        <v>257.23</v>
      </c>
      <c r="D16" s="8">
        <f>D10+D11+D12+D13+D14+D15</f>
        <v>219.56</v>
      </c>
      <c r="E16" s="8">
        <f>E10+E11+E12+E13+E14+E15</f>
        <v>1049.6699999999998</v>
      </c>
      <c r="F16" s="8">
        <f>F10+F11+F12+F13+F14+F15</f>
        <v>5666.7000000000007</v>
      </c>
      <c r="G16" s="8">
        <f>G10+G11+G12+G13++G14+G15</f>
        <v>2.5730000000000004</v>
      </c>
      <c r="H16" s="8">
        <f t="shared" ref="H16:N16" si="0">H10+H11+H12+H13+H14+H15</f>
        <v>39.190000000000005</v>
      </c>
      <c r="I16" s="8">
        <f t="shared" si="0"/>
        <v>100.616</v>
      </c>
      <c r="J16" s="8">
        <f t="shared" si="0"/>
        <v>26.192000000000004</v>
      </c>
      <c r="K16" s="8">
        <f t="shared" si="0"/>
        <v>3585.58</v>
      </c>
      <c r="L16" s="8">
        <f t="shared" si="0"/>
        <v>3124.83</v>
      </c>
      <c r="M16" s="8">
        <f t="shared" si="0"/>
        <v>683.8</v>
      </c>
      <c r="N16" s="8">
        <f t="shared" si="0"/>
        <v>49.15</v>
      </c>
      <c r="O16" s="8">
        <v>208.9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"/>
      <c r="B18" s="2"/>
      <c r="C18" s="2">
        <f>'1день'!C21+'2 день'!C16+'3 день '!C18+'4 день  '!C17+'5 день'!C18+'6 день '!C18+'7 день'!C17+'8 день '!C18+'9 день '!C18+'10 день '!C18</f>
        <v>16.529999999999998</v>
      </c>
      <c r="D18" s="2">
        <f>'1день'!D21+'2 день'!D16+'3 день '!D18+'4 день  '!D17+'5 день'!D18+'6 день '!D18+'7 день'!D17+'8 день '!D18+'9 день '!D18+'10 день '!D18</f>
        <v>40.160000000000004</v>
      </c>
      <c r="E18" s="2">
        <f>'1день'!E21+'2 день'!E16+'3 день '!E18+'4 день  '!E17+'5 день'!E18+'6 день '!E18+'7 день'!E17+'8 день '!E18+'9 день '!E18+'10 день '!E18</f>
        <v>82.14</v>
      </c>
      <c r="F18" s="2">
        <f>'1день'!F21+'2 день'!F16+'3 день '!F18+'4 день  '!F17+'5 день'!F18+'6 день '!F18+'7 день'!F17+'8 день '!F18+'9 день '!F18+'10 день '!F18</f>
        <v>908.93</v>
      </c>
      <c r="G18" s="2">
        <f>'1день'!G21+'2 день'!G16+'3 день '!G18+'4 день  '!G17+'5 день'!G18+'6 день '!G18+'7 день'!G17+'8 день '!G18+'9 день '!G18+'10 день '!G18</f>
        <v>0.29000000000000004</v>
      </c>
      <c r="H18" s="2">
        <f>'1день'!H21+'2 день'!H16+'3 день '!H18+'4 день  '!H17+'5 день'!H18+'6 день '!H18+'7 день'!H17+'8 день '!H18+'9 день '!H18+'10 день '!H18</f>
        <v>165.4</v>
      </c>
      <c r="I18" s="2">
        <f>'1день'!I21+'2 день'!I16+'3 день '!I18+'4 день  '!I17+'5 день'!I18+'6 день '!I18+'7 день'!I17+'8 день '!I18+'9 день '!I18+'10 день '!I18</f>
        <v>134.82</v>
      </c>
      <c r="J18" s="2">
        <f>'1день'!J21+'2 день'!J16+'3 день '!J18+'4 день  '!J17+'5 день'!J18+'6 день '!J18+'7 день'!J17+'8 день '!J18+'9 день '!J18+'10 день '!J18</f>
        <v>14.06</v>
      </c>
      <c r="K18" s="2">
        <f>'1день'!K21+'2 день'!K16+'3 день '!K18+'4 день  '!K17+'5 день'!K18+'6 день '!K18+'7 день'!K17+'8 день '!K18+'9 день '!K18+'10 день '!K18</f>
        <v>288.05</v>
      </c>
      <c r="L18" s="2">
        <f>'1день'!L21+'2 день'!L16+'3 день '!L18+'4 день  '!L17+'5 день'!L18+'6 день '!L18+'7 день'!L17+'8 день '!L18+'9 день '!L18+'10 день '!L18</f>
        <v>343.89</v>
      </c>
      <c r="M18" s="2">
        <f>'1день'!M21+'2 день'!M16+'3 день '!M18+'4 день  '!M17+'5 день'!M18+'6 день '!M18+'7 день'!M17+'8 день '!M18+'9 день '!M18+'10 день '!M18</f>
        <v>174.04000000000002</v>
      </c>
      <c r="N18" s="2">
        <f>'1день'!N21+'2 день'!N16+'3 день '!N18+'4 день  '!N17+'5 день'!N18+'6 день '!N18+'7 день'!N17+'8 день '!N18+'9 день '!N18+'10 день '!N18</f>
        <v>16.349999999999998</v>
      </c>
      <c r="O18" s="2"/>
    </row>
    <row r="19" spans="1:15">
      <c r="A19" s="2"/>
      <c r="B19" s="2"/>
      <c r="C19" s="2">
        <f>'1день'!C22+'2 день'!C17+'3 день '!C19+'4 день  '!C18+'5 день'!C19+'6 день '!C19+'7 день'!C18+'8 день '!C19+'9 день '!C19+'10 день '!C19</f>
        <v>82.66</v>
      </c>
      <c r="D19" s="2">
        <f>'1день'!D22+'2 день'!D17+'3 день '!D19+'4 день  '!D18+'5 день'!D19+'6 день '!D19+'7 день'!D18+'8 день '!D19+'9 день '!D19+'10 день '!D19</f>
        <v>125.87</v>
      </c>
      <c r="E19" s="2">
        <f>'1день'!E22+'2 день'!E17+'3 день '!E19+'4 день  '!E18+'5 день'!E19+'6 день '!E19+'7 день'!E18+'8 день '!E19+'9 день '!E19+'10 день '!E19</f>
        <v>135.07999999999998</v>
      </c>
      <c r="F19" s="2">
        <f>'1день'!F22+'2 день'!F17+'3 день '!F19+'4 день  '!F18+'5 день'!F19+'6 день '!F19+'7 день'!F18+'8 день '!F19+'9 день '!F19+'10 день '!F19</f>
        <v>2071.42</v>
      </c>
      <c r="G19" s="2">
        <f>'1день'!G22+'2 день'!G17+'3 день '!G19+'4 день  '!G18+'5 день'!G19+'6 день '!G19+'7 день'!G18+'8 день '!G19+'9 день '!G19+'10 день '!G19</f>
        <v>1.2200000000000002</v>
      </c>
      <c r="H19" s="2">
        <f>'1день'!H22+'2 день'!H17+'3 день '!H19+'4 день  '!H18+'5 день'!H19+'6 день '!H19+'7 день'!H18+'8 день '!H19+'9 день '!H19+'10 день '!H19</f>
        <v>152.63999999999999</v>
      </c>
      <c r="I19" s="2">
        <f>'1день'!I22+'2 день'!I17+'3 день '!I19+'4 день  '!I18+'5 день'!I19+'6 день '!I19+'7 день'!I18+'8 день '!I19+'9 день '!I19+'10 день '!I19</f>
        <v>0.96000000000000008</v>
      </c>
      <c r="J19" s="2">
        <f>'1день'!J22+'2 день'!J17+'3 день '!J19+'4 день  '!J18+'5 день'!J19+'6 день '!J19+'7 день'!J18+'8 день '!J19+'9 день '!J19+'10 день '!J19</f>
        <v>2.12</v>
      </c>
      <c r="K19" s="2">
        <f>'1день'!K22+'2 день'!K17+'3 день '!K19+'4 день  '!K18+'5 день'!K19+'6 день '!K19+'7 день'!K18+'8 день '!K19+'9 день '!K19+'10 день '!K19</f>
        <v>452.58000000000004</v>
      </c>
      <c r="L19" s="2">
        <f>'1день'!L22+'2 день'!L17+'3 день '!L19+'4 день  '!L18+'5 день'!L19+'6 день '!L19+'7 день'!L18+'8 день '!L19+'9 день '!L19+'10 день '!L19</f>
        <v>1088.24</v>
      </c>
      <c r="M19" s="2">
        <f>'1день'!M22+'2 день'!M17+'3 день '!M19+'4 день  '!M18+'5 день'!M19+'6 день '!M19+'7 день'!M18+'8 день '!M19+'9 день '!M19+'10 день '!M19</f>
        <v>212</v>
      </c>
      <c r="N19" s="2">
        <f>'1день'!N22+'2 день'!N17+'3 день '!N19+'4 день  '!N18+'5 день'!N19+'6 день '!N19+'7 день'!N18+'8 день '!N19+'9 день '!N19+'10 день '!N19</f>
        <v>23.830000000000005</v>
      </c>
      <c r="O19" s="2"/>
    </row>
    <row r="20" spans="1:15">
      <c r="A20" s="2"/>
      <c r="B20" s="2"/>
      <c r="C20" s="2">
        <f>'1день'!C23+'2 день'!C18+'3 день '!C20+'4 день  '!C19+'5 день'!C20+'6 день '!C20+'7 день'!C19+'8 день '!C20+'9 день '!C20+'10 день '!C20</f>
        <v>101.89</v>
      </c>
      <c r="D20" s="2">
        <f>'1день'!D23+'2 день'!D18+'3 день '!D20+'4 день  '!D19+'5 день'!D20+'6 день '!D20+'7 день'!D19+'8 день '!D20+'9 день '!D20+'10 день '!D20</f>
        <v>126.89</v>
      </c>
      <c r="E20" s="2">
        <f>'1день'!E23+'2 день'!E18+'3 день '!E20+'4 день  '!E19+'5 день'!E20+'6 день '!E20+'7 день'!E19+'8 день '!E20+'9 день '!E20+'10 день '!E20</f>
        <v>269.53000000000003</v>
      </c>
      <c r="F20" s="2">
        <f>'1день'!F23+'2 день'!F18+'3 день '!F20+'4 день  '!F19+'5 день'!F20+'6 день '!F20+'7 день'!F19+'8 день '!F20+'9 день '!F20+'10 день '!F20</f>
        <v>2085.5</v>
      </c>
      <c r="G20" s="2">
        <f>'1день'!G23+'2 день'!G18+'3 день '!G20+'4 день  '!G19+'5 день'!G20+'6 день '!G20+'7 день'!G19+'8 день '!G20+'9 день '!G20+'10 день '!G20</f>
        <v>1.7300000000000002</v>
      </c>
      <c r="H20" s="2">
        <f>'1день'!H23+'2 день'!H18+'3 день '!H20+'4 день  '!H19+'5 день'!H20+'6 день '!H20+'7 день'!H19+'8 день '!H20+'9 день '!H20+'10 день '!H20</f>
        <v>107.14</v>
      </c>
      <c r="I20" s="2">
        <f>'1день'!I23+'2 день'!I18+'3 день '!I20+'4 день  '!I19+'5 день'!I20+'6 день '!I20+'7 день'!I19+'8 день '!I20+'9 день '!I20+'10 день '!I20</f>
        <v>84.710000000000008</v>
      </c>
      <c r="J20" s="2">
        <f>'1день'!J23+'2 день'!J18+'3 день '!J20+'4 день  '!J19+'5 день'!J20+'6 день '!J20+'7 день'!J19+'8 день '!J20+'9 день '!J20+'10 день '!J20</f>
        <v>13.34</v>
      </c>
      <c r="K20" s="2">
        <f>'1день'!K23+'2 день'!K18+'3 день '!K20+'4 день  '!K19+'5 день'!K20+'6 день '!K20+'7 день'!K19+'8 день '!K20+'9 день '!K20+'10 день '!K20</f>
        <v>1172.3800000000001</v>
      </c>
      <c r="L20" s="2">
        <f>'1день'!L23+'2 день'!L18+'3 день '!L20+'4 день  '!L19+'5 день'!L20+'6 день '!L20+'7 день'!L19+'8 день '!L20+'9 день '!L20+'10 день '!L20</f>
        <v>1867.08</v>
      </c>
      <c r="M20" s="2">
        <f>'1день'!M23+'2 день'!M18+'3 день '!M20+'4 день  '!M19+'5 день'!M20+'6 день '!M20+'7 день'!M19+'8 день '!M20+'9 день '!M20+'10 день '!M20</f>
        <v>448.76</v>
      </c>
      <c r="N20" s="2">
        <f>'1день'!N23+'2 день'!N18+'3 день '!N20+'4 день  '!N19+'5 день'!N20+'6 день '!N20+'7 день'!N19+'8 день '!N20+'9 день '!N20+'10 день '!N20</f>
        <v>22.069999999999997</v>
      </c>
      <c r="O20" s="2"/>
    </row>
    <row r="21" spans="1:15">
      <c r="A21" s="2"/>
      <c r="B21" s="2"/>
      <c r="C21" s="2">
        <f>'1день'!C24+'2 день'!C19+'3 день '!C21+'4 день  '!C20+'5 день'!C21+'6 день '!C21+'7 день'!C20+'8 день '!C21+'9 день '!C21+'10 день '!C21</f>
        <v>57.919999999999995</v>
      </c>
      <c r="D21" s="2">
        <f>'1день'!D24+'2 день'!D19+'3 день '!D21+'4 день  '!D20+'5 день'!D21+'6 день '!D21+'7 день'!D20+'8 день '!D21+'9 день '!D21+'10 день '!D21</f>
        <v>92.88</v>
      </c>
      <c r="E21" s="2">
        <f>'1день'!E24+'2 день'!E19+'3 день '!E21+'4 день  '!E20+'5 день'!E21+'6 день '!E21+'7 день'!E20+'8 день '!E21+'9 день '!E21+'10 день '!E21</f>
        <v>223.2</v>
      </c>
      <c r="F21" s="2">
        <f>'1день'!F24+'2 день'!F19+'3 день '!F21+'4 день  '!F20+'5 день'!F21+'6 день '!F21+'7 день'!F20+'8 день '!F21+'9 день '!F21+'10 день '!F21</f>
        <v>1720.35</v>
      </c>
      <c r="G21" s="2">
        <f>'1день'!G24+'2 день'!G19+'3 день '!G21+'4 день  '!G20+'5 день'!G21+'6 день '!G21+'7 день'!G20+'8 день '!G21+'9 день '!G21+'10 день '!G21</f>
        <v>0.64</v>
      </c>
      <c r="H21" s="2">
        <f>'1день'!H24+'2 день'!H19+'3 день '!H21+'4 день  '!H20+'5 день'!H21+'6 день '!H21+'7 день'!H20+'8 день '!H21+'9 день '!H21+'10 день '!H21</f>
        <v>61</v>
      </c>
      <c r="I21" s="2">
        <f>'1день'!I24+'2 день'!I19+'3 день '!I21+'4 день  '!I20+'5 день'!I21+'6 день '!I21+'7 день'!I20+'8 день '!I21+'9 день '!I21+'10 день '!I21</f>
        <v>117.86</v>
      </c>
      <c r="J21" s="2">
        <f>'1день'!J24+'2 день'!J19+'3 день '!J21+'4 день  '!J20+'5 день'!J21+'6 день '!J21+'7 день'!J20+'8 день '!J21+'9 день '!J21+'10 день '!J21</f>
        <v>5.34</v>
      </c>
      <c r="K21" s="2">
        <f>'1день'!K24+'2 день'!K19+'3 день '!K21+'4 день  '!K20+'5 день'!K21+'6 день '!K21+'7 день'!K20+'8 день '!K21+'9 день '!K21+'10 день '!K21</f>
        <v>284.14</v>
      </c>
      <c r="L21" s="2">
        <f>'1день'!L24+'2 день'!L19+'3 день '!L21+'4 день  '!L20+'5 день'!L21+'6 день '!L21+'7 день'!L20+'8 день '!L21+'9 день '!L21+'10 день '!L21</f>
        <v>978.76</v>
      </c>
      <c r="M21" s="2">
        <f>'1день'!M24+'2 день'!M19+'3 день '!M21+'4 день  '!M20+'5 день'!M21+'6 день '!M21+'7 день'!M20+'8 день '!M21+'9 день '!M21+'10 день '!M21</f>
        <v>215</v>
      </c>
      <c r="N21" s="2">
        <f>'1день'!N24+'2 день'!N19+'3 день '!N21+'4 день  '!N20+'5 день'!N21+'6 день '!N21+'7 день'!N20+'8 день '!N21+'9 день '!N21+'10 день '!N21</f>
        <v>11.809999999999999</v>
      </c>
      <c r="O21" s="2"/>
    </row>
    <row r="22" spans="1:15">
      <c r="A22" s="2"/>
      <c r="B22" s="2"/>
      <c r="C22" s="2">
        <f>'1день'!C25+'2 день'!C20+'3 день '!C22+'4 день  '!C21+'5 день'!C23+'6 день '!C23+'7 день'!C21+'8 день '!C22+'9 день '!C22+'10 день '!C22</f>
        <v>17.329999999999998</v>
      </c>
      <c r="D22" s="2">
        <f>'1день'!D25+'2 день'!D20+'3 день '!D22+'4 день  '!D21+'5 день'!D23+'6 день '!D23+'7 день'!D21+'8 день '!D22+'9 день '!D22+'10 день '!D22</f>
        <v>2.4400000000000004</v>
      </c>
      <c r="E22" s="2">
        <f>'1день'!E25+'2 день'!E20+'3 день '!E22+'4 день  '!E21+'5 день'!E23+'6 день '!E23+'7 день'!E21+'8 день '!E22+'9 день '!E22+'10 день '!E22</f>
        <v>242.15000000000003</v>
      </c>
      <c r="F22" s="2">
        <f>'1день'!F25+'2 день'!F20+'3 день '!F22+'4 день  '!F21+'5 день'!F23+'6 день '!F23+'7 день'!F21+'8 день '!F22+'9 день '!F22+'10 день '!F22</f>
        <v>603.15000000000009</v>
      </c>
      <c r="G22" s="2">
        <f>'1день'!G25+'2 день'!G20+'3 день '!G22+'4 день  '!G21+'5 день'!G23+'6 день '!G23+'7 день'!G21+'8 день '!G22+'9 день '!G22+'10 день '!G22</f>
        <v>0.27</v>
      </c>
      <c r="H22" s="2">
        <f>'1день'!H25+'2 день'!H20+'3 день '!H22+'4 день  '!H21+'5 день'!H23+'6 день '!H23+'7 день'!H21+'8 день '!H22+'9 день '!H22+'10 день '!H22</f>
        <v>9.1800000000000015</v>
      </c>
      <c r="I22" s="2">
        <f>'1день'!I25+'2 день'!I20+'3 день '!I22+'4 день  '!I21+'5 день'!I23+'6 день '!I23+'7 день'!I21+'8 день '!I22+'9 день '!I22+'10 день '!I22</f>
        <v>1.44</v>
      </c>
      <c r="J22" s="2">
        <f>'1день'!J25+'2 день'!J20+'3 день '!J22+'4 день  '!J21+'5 день'!J23+'6 день '!J23+'7 день'!J21+'8 день '!J22+'9 день '!J22+'10 день '!J22</f>
        <v>3.9000000000000004</v>
      </c>
      <c r="K22" s="2">
        <f>'1день'!K25+'2 день'!K20+'3 день '!K22+'4 день  '!K21+'5 день'!K23+'6 день '!K23+'7 день'!K21+'8 день '!K22+'9 день '!K22+'10 день '!K22</f>
        <v>532.62</v>
      </c>
      <c r="L22" s="2">
        <f>'1день'!L25+'2 день'!L20+'3 день '!L22+'4 день  '!L21+'5 день'!L23+'6 день '!L23+'7 день'!L21+'8 день '!L22+'9 день '!L22+'10 день '!L22</f>
        <v>288.18</v>
      </c>
      <c r="M22" s="2">
        <f>'1день'!M25+'2 день'!M20+'3 день '!M22+'4 день  '!M21+'5 день'!M23+'6 день '!M23+'7 день'!M21+'8 день '!M22+'9 день '!M22+'10 день '!M22</f>
        <v>129.74</v>
      </c>
      <c r="N22" s="2">
        <f>'1день'!N25+'2 день'!N20+'3 день '!N22+'4 день  '!N21+'5 день'!N23+'6 день '!N23+'7 день'!N21+'8 день '!N22+'9 день '!N22+'10 день '!N22</f>
        <v>11.759999999999998</v>
      </c>
      <c r="O22" s="2"/>
    </row>
    <row r="23" spans="1:15">
      <c r="A23" s="2"/>
      <c r="B23" s="2"/>
      <c r="C23" s="2">
        <f>'1день'!C26+'2 день'!C22+'3 день '!C24+'4 день  '!C22+'5 день'!C24+'6 день '!C24+'7 день'!C23+'8 день '!C23+'9 день '!C23+'10 день '!C23</f>
        <v>25.25</v>
      </c>
      <c r="D23" s="2">
        <f>'1день'!D26+'2 день'!D22+'3 день '!D24+'4 день  '!D22+'5 день'!D24+'6 день '!D24+'7 день'!D23+'8 день '!D23+'9 день '!D23+'10 день '!D23</f>
        <v>10.35</v>
      </c>
      <c r="E23" s="2">
        <f>'1день'!E26+'2 день'!E22+'3 день '!E24+'4 день  '!E22+'5 день'!E24+'6 день '!E24+'7 день'!E23+'8 день '!E23+'9 день '!E23+'10 день '!E23</f>
        <v>228.2</v>
      </c>
      <c r="F23" s="2">
        <f>'1день'!F26+'2 день'!F22+'3 день '!F24+'4 день  '!F22+'5 день'!F24+'6 день '!F24+'7 день'!F23+'8 день '!F23+'9 день '!F23+'10 день '!F23</f>
        <v>776</v>
      </c>
      <c r="G23" s="2">
        <f>'1день'!G26+'2 день'!G22+'3 день '!G24+'4 день  '!G22+'5 день'!G24+'6 день '!G24+'7 день'!G23+'8 день '!G23+'9 день '!G23+'10 день '!G23</f>
        <v>0.45</v>
      </c>
      <c r="H23" s="2">
        <f>'1день'!H26+'2 день'!H22+'3 день '!H24+'4 день  '!H22+'5 день'!H24+'6 день '!H24+'7 день'!H23+'8 день '!H23+'9 день '!H23+'10 день '!H23</f>
        <v>0.35000000000000003</v>
      </c>
      <c r="I23" s="2">
        <f>'1день'!I26+'2 день'!I22+'3 день '!I24+'4 день  '!I22+'5 день'!I24+'6 день '!I24+'7 день'!I23+'8 день '!I23+'9 день '!I23+'10 день '!I23</f>
        <v>0</v>
      </c>
      <c r="J23" s="2">
        <f>'1день'!J26+'2 день'!J22+'3 день '!J24+'4 день  '!J22+'5 день'!J24+'6 день '!J24+'7 день'!J23+'8 день '!J23+'9 день '!J23+'10 день '!J23</f>
        <v>8.3000000000000007</v>
      </c>
      <c r="K23" s="2">
        <f>'1день'!K26+'2 день'!K22+'3 день '!K24+'4 день  '!K22+'5 день'!K24+'6 день '!K24+'7 день'!K23+'8 день '!K23+'9 день '!K23+'10 день '!K23</f>
        <v>433.75</v>
      </c>
      <c r="L23" s="2">
        <f>'1день'!L26+'2 день'!L22+'3 день '!L24+'4 день  '!L22+'5 день'!L24+'6 день '!L24+'7 день'!L23+'8 день '!L23+'9 день '!L23+'10 день '!L23</f>
        <v>228</v>
      </c>
      <c r="M23" s="2">
        <f>'1день'!M26+'2 день'!M22+'3 день '!M24+'4 день  '!M22+'5 день'!M24+'6 день '!M24+'7 день'!M23+'8 день '!M23+'9 день '!M23+'10 день '!M23</f>
        <v>70</v>
      </c>
      <c r="N23" s="2">
        <f>'1день'!N26+'2 день'!N22+'3 день '!N24+'4 день  '!N22+'5 день'!N24+'6 день '!N24+'7 день'!N23+'8 день '!N23+'9 день '!N23+'10 день '!N23</f>
        <v>7.6499999999999986</v>
      </c>
      <c r="O23" s="2"/>
    </row>
    <row r="24" spans="1:15">
      <c r="A24" s="2"/>
      <c r="B24" s="2"/>
      <c r="C24" s="2">
        <f>'1день'!C27+'2 день'!C23+'3 день '!C25+'4 день  '!C23+'5 день'!C25+'6 день '!C25+'7 день'!C24+'8 день '!C24+'9 день '!C24+'10 день '!C24</f>
        <v>19.810000000000002</v>
      </c>
      <c r="D24" s="2">
        <f>'1день'!D27+'2 день'!D23+'3 день '!D25+'4 день  '!D23+'5 день'!D25+'6 день '!D25+'7 день'!D24+'8 день '!D24+'9 день '!D24+'10 день '!D24</f>
        <v>7.3500000000000005</v>
      </c>
      <c r="E24" s="2">
        <f>'1день'!E27+'2 день'!E23+'3 день '!E25+'4 день  '!E23+'5 день'!E25+'6 день '!E25+'7 день'!E24+'8 день '!E24+'9 день '!E24+'10 день '!E24</f>
        <v>128.6</v>
      </c>
      <c r="F24" s="2">
        <f>'1день'!F27+'2 день'!F23+'3 день '!F25+'4 день  '!F23+'5 день'!F25+'6 день '!F25+'7 день'!F24+'8 день '!F24+'9 день '!F24+'10 день '!F24</f>
        <v>407.5</v>
      </c>
      <c r="G24" s="2">
        <f>'1день'!G27+'2 день'!G23+'3 день '!G25+'4 день  '!G23+'5 день'!G25+'6 день '!G25+'7 день'!G24+'8 день '!G24+'9 день '!G24+'10 день '!G24</f>
        <v>0.31</v>
      </c>
      <c r="H24" s="2">
        <f>'1день'!H27+'2 день'!H23+'3 день '!H25+'4 день  '!H23+'5 день'!H25+'6 день '!H25+'7 день'!H24+'8 день '!H24+'9 день '!H24+'10 день '!H24</f>
        <v>2.4499999999999993</v>
      </c>
      <c r="I24" s="2">
        <f>'1день'!I27+'2 день'!I23+'3 день '!I25+'4 день  '!I23+'5 день'!I25+'6 день '!I25+'7 день'!I24+'8 день '!I24+'9 день '!I24+'10 день '!I24</f>
        <v>0</v>
      </c>
      <c r="J24" s="2">
        <f>'1день'!J27+'2 день'!J23+'3 день '!J25+'4 день  '!J23+'5 день'!J25+'6 день '!J25+'7 день'!J24+'8 день '!J24+'9 день '!J24+'10 день '!J24</f>
        <v>4.4000000000000004</v>
      </c>
      <c r="K24" s="2">
        <f>'1день'!K27+'2 день'!K23+'3 день '!K25+'4 день  '!K23+'5 день'!K25+'6 день '!K25+'7 день'!K24+'8 день '!K24+'9 день '!K24+'10 день '!K24</f>
        <v>66.05</v>
      </c>
      <c r="L24" s="2">
        <f>'1день'!L27+'2 день'!L23+'3 день '!L25+'4 день  '!L23+'5 день'!L25+'6 день '!L25+'7 день'!L24+'8 день '!L24+'9 день '!L24+'10 день '!L24</f>
        <v>97.5</v>
      </c>
      <c r="M24" s="2">
        <f>'1день'!M27+'2 день'!M23+'3 день '!M25+'4 день  '!M23+'5 день'!M25+'6 день '!M25+'7 день'!M24+'8 день '!M24+'9 день '!M24+'10 день '!M24</f>
        <v>40.5</v>
      </c>
      <c r="N24" s="2">
        <f>'1день'!N27+'2 день'!N23+'3 день '!N25+'4 день  '!N23+'5 день'!N25+'6 день '!N25+'7 день'!N24+'8 день '!N24+'9 день '!N24+'10 день '!N24</f>
        <v>4.47</v>
      </c>
      <c r="O24" s="2"/>
    </row>
    <row r="25" spans="1:15" s="1" customFormat="1">
      <c r="A25" s="8" t="s">
        <v>22</v>
      </c>
      <c r="B25" s="8"/>
      <c r="C25" s="8">
        <f t="shared" ref="C25:N25" si="1">C18+C19+C20+C21+C22+C23+C24</f>
        <v>321.39</v>
      </c>
      <c r="D25" s="8">
        <f t="shared" si="1"/>
        <v>405.94000000000005</v>
      </c>
      <c r="E25" s="8">
        <f t="shared" si="1"/>
        <v>1308.9000000000001</v>
      </c>
      <c r="F25" s="8">
        <f t="shared" si="1"/>
        <v>8572.85</v>
      </c>
      <c r="G25" s="8">
        <f t="shared" si="1"/>
        <v>4.91</v>
      </c>
      <c r="H25" s="8">
        <f t="shared" si="1"/>
        <v>498.15999999999997</v>
      </c>
      <c r="I25" s="8">
        <f t="shared" si="1"/>
        <v>339.79</v>
      </c>
      <c r="J25" s="8">
        <f t="shared" si="1"/>
        <v>51.46</v>
      </c>
      <c r="K25" s="8">
        <f t="shared" si="1"/>
        <v>3229.57</v>
      </c>
      <c r="L25" s="8">
        <f t="shared" si="1"/>
        <v>4891.6500000000005</v>
      </c>
      <c r="M25" s="8">
        <f t="shared" si="1"/>
        <v>1290.04</v>
      </c>
      <c r="N25" s="8">
        <f t="shared" si="1"/>
        <v>97.94</v>
      </c>
      <c r="O25" s="8">
        <v>316</v>
      </c>
    </row>
    <row r="26" spans="1:1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>
      <c r="A27" s="2"/>
      <c r="B27" s="2"/>
      <c r="C27" s="2">
        <f>'1день'!C30+'2 день'!C26+'3 день '!C28+'4 день  '!C26+'5 день'!C28+'6 день '!C28+'7 день'!C27+'8 день '!C27+'9 день '!C27+'10 день '!C27</f>
        <v>32.71</v>
      </c>
      <c r="D27" s="2">
        <f>'1день'!D30+'2 день'!D26+'3 день '!D28+'4 день  '!D26+'5 день'!D28+'6 день '!D28+'7 день'!D27+'8 день '!D27+'9 день '!D27+'10 день '!D27</f>
        <v>28.159999999999997</v>
      </c>
      <c r="E27" s="2">
        <f>'1день'!E30+'2 день'!E26+'3 день '!E28+'4 день  '!E26+'5 день'!E28+'6 день '!E28+'7 день'!E27+'8 день '!E27+'9 день '!E27+'10 день '!E27</f>
        <v>231.56</v>
      </c>
      <c r="F27" s="2">
        <f>'1день'!F30+'2 день'!F26+'3 день '!F28+'4 день  '!F26+'5 день'!F28+'6 день '!F28+'7 день'!F27+'8 день '!F27+'9 день '!F27+'10 день '!F27</f>
        <v>1292</v>
      </c>
      <c r="G27" s="2">
        <f>'1день'!G30+'2 день'!G26+'3 день '!G28+'4 день  '!G26+'5 день'!G28+'6 день '!G28+'7 день'!G27+'8 день '!G27+'9 день '!G27+'10 день '!G27</f>
        <v>0.36</v>
      </c>
      <c r="H27" s="2">
        <f>'1день'!H30+'2 день'!H26+'3 день '!H28+'4 день  '!H26+'5 день'!H28+'6 день '!H28+'7 день'!H27+'8 день '!H27+'9 день '!H27+'10 день '!H27</f>
        <v>16.27</v>
      </c>
      <c r="I27" s="2">
        <f>'1день'!I30+'2 день'!I26+'3 день '!I28+'4 день  '!I26+'5 день'!I28+'6 день '!I28+'7 день'!I27+'8 день '!I27+'9 день '!I27+'10 день '!I27</f>
        <v>1.1200000000000001</v>
      </c>
      <c r="J27" s="2">
        <f>'1день'!J30+'2 день'!J26+'3 день '!J28+'4 день  '!J26+'5 день'!J28+'6 день '!J28+'7 день'!J27+'8 день '!J27+'9 день '!J27+'10 день '!J27</f>
        <v>2.9</v>
      </c>
      <c r="K27" s="2">
        <f>'1день'!K30+'2 день'!K26+'3 день '!K28+'4 день  '!K26+'5 день'!K28+'6 день '!K28+'7 день'!K27+'8 день '!K27+'9 день '!K27+'10 день '!K27</f>
        <v>1113.6399999999999</v>
      </c>
      <c r="L27" s="2">
        <f>'1день'!L30+'2 день'!L26+'3 день '!L28+'4 день  '!L26+'5 день'!L28+'6 день '!L28+'7 день'!L27+'8 день '!L27+'9 день '!L27+'10 день '!L27</f>
        <v>769.9</v>
      </c>
      <c r="M27" s="2">
        <f>'1день'!M30+'2 день'!M26+'3 день '!M28+'4 день  '!M26+'5 день'!M28+'6 день '!M28+'7 день'!M27+'8 день '!M27+'9 день '!M27+'10 день '!M27</f>
        <v>188.86</v>
      </c>
      <c r="N27" s="2">
        <f>'1день'!N30+'2 день'!N26+'3 день '!N28+'4 день  '!N26+'5 день'!N28+'6 день '!N28+'7 день'!N27+'8 день '!N27+'9 день '!N27+'10 день '!N27</f>
        <v>9.3000000000000007</v>
      </c>
      <c r="O27" s="2"/>
    </row>
    <row r="28" spans="1:15">
      <c r="A28" s="2"/>
      <c r="B28" s="2"/>
      <c r="C28" s="2">
        <v>37.49</v>
      </c>
      <c r="D28" s="2">
        <f>'1день'!D31+'2 день'!D27+'3 день '!D29+'4 день  '!D27+'5 день'!D29+'6 день '!D29+'7 день'!D28+'8 день '!D28+'9 день '!D28+'10 день '!D28</f>
        <v>35.96</v>
      </c>
      <c r="E28" s="2">
        <f>'1день'!E31+'2 день'!E27+'3 день '!E29+'4 день  '!E27+'5 день'!E29+'6 день '!E29+'7 день'!E28+'8 день '!E28+'9 день '!E28+'10 день '!E28</f>
        <v>216.85999999999999</v>
      </c>
      <c r="F28" s="2">
        <f>'1день'!F31+'2 день'!F27+'3 день '!F29+'4 день  '!F27+'5 день'!F29+'6 день '!F29+'7 день'!F28+'8 день '!F28+'9 день '!F28+'10 день '!F28</f>
        <v>1235.7</v>
      </c>
      <c r="G28" s="2">
        <f>'1день'!G31+'2 день'!G27+'3 день '!G29+'4 день  '!G27+'5 день'!G29+'6 день '!G29+'7 день'!G28+'8 день '!G28+'9 день '!G28+'10 день '!G28</f>
        <v>0.36</v>
      </c>
      <c r="H28" s="2">
        <f>'1день'!H31+'2 день'!H27+'3 день '!H29+'4 день  '!H27+'5 день'!H29+'6 день '!H29+'7 день'!H28+'8 день '!H28+'9 день '!H28+'10 день '!H28</f>
        <v>42.6</v>
      </c>
      <c r="I28" s="2">
        <f>'1день'!I31+'2 день'!I27+'3 день '!I29+'4 день  '!I27+'5 день'!I29+'6 день '!I29+'7 день'!I28+'8 день '!I28+'9 день '!I28+'10 день '!I28</f>
        <v>0.18000000000000002</v>
      </c>
      <c r="J28" s="2">
        <f>'1день'!J31+'2 день'!J27+'3 день '!J29+'4 день  '!J27+'5 день'!J29+'6 день '!J29+'7 день'!J28+'8 день '!J28+'9 день '!J28+'10 день '!J28</f>
        <v>3.8</v>
      </c>
      <c r="K28" s="2">
        <f>'1день'!K31+'2 день'!K27+'3 день '!K29+'4 день  '!K27+'5 день'!K29+'6 день '!K29+'7 день'!K28+'8 день '!K28+'9 день '!K28+'10 день '!K28</f>
        <v>542.5</v>
      </c>
      <c r="L28" s="2">
        <f>'1день'!L31+'2 день'!L27+'3 день '!L29+'4 день  '!L27+'5 день'!L29+'6 день '!L29+'7 день'!L28+'8 день '!L28+'9 день '!L28+'10 день '!L28</f>
        <v>530.6</v>
      </c>
      <c r="M28" s="2">
        <f>'1день'!M31+'2 день'!M27+'3 день '!M29+'4 день  '!M27+'5 день'!M29+'6 день '!M29+'7 день'!M28+'8 день '!M28+'9 день '!M28+'10 день '!M28</f>
        <v>183.89999999999998</v>
      </c>
      <c r="N28" s="2">
        <f>'1день'!N31+'2 день'!N27+'3 день '!N29+'4 день  '!N27+'5 день'!N29+'6 день '!N29+'7 день'!N28+'8 день '!N28+'9 день '!N28+'10 день '!N28</f>
        <v>12.75</v>
      </c>
      <c r="O28" s="2"/>
    </row>
    <row r="29" spans="1:15">
      <c r="A29" s="2"/>
      <c r="B29" s="2"/>
      <c r="C29" s="2">
        <f>'1день'!C32+'2 день'!C28+'3 день '!C30+'4 день  '!C28+'5 день'!C30+'6 день '!C30+'7 день'!C29+'8 день '!C29+'9 день '!C29+'10 день '!C29</f>
        <v>7.5600000000000005</v>
      </c>
      <c r="D29" s="2">
        <f>'1день'!D32+'2 день'!D28+'3 день '!D30+'4 день  '!D28+'5 день'!D30+'6 день '!D30+'7 день'!D29+'8 день '!D29+'9 день '!D29+'10 день '!D29</f>
        <v>1.1000000000000001</v>
      </c>
      <c r="E29" s="2">
        <f>'1день'!E32+'2 день'!E28+'3 день '!E30+'4 день  '!E28+'5 день'!E30+'6 день '!E30+'7 день'!E29+'8 день '!E29+'9 день '!E29+'10 день '!E29</f>
        <v>45.269999999999996</v>
      </c>
      <c r="F29" s="2">
        <f>'1день'!F32+'2 день'!F28+'3 день '!F30+'4 день  '!F28+'5 день'!F30+'6 день '!F30+'7 день'!F29+'8 день '!F29+'9 день '!F29+'10 день '!F29</f>
        <v>297</v>
      </c>
      <c r="G29" s="2">
        <f>'1день'!G32+'2 день'!G28+'3 день '!G30+'4 день  '!G28+'5 день'!G30+'6 день '!G30+'7 день'!G29+'8 день '!G29+'9 день '!G29+'10 день '!G29</f>
        <v>0.04</v>
      </c>
      <c r="H29" s="2">
        <f>'1день'!H32+'2 день'!H28+'3 день '!H30+'4 день  '!H28+'5 день'!H30+'6 день '!H30+'7 день'!H29+'8 день '!H29+'9 день '!H29+'10 день '!H29</f>
        <v>13.5</v>
      </c>
      <c r="I29" s="2">
        <f>'1день'!I32+'2 день'!I28+'3 день '!I30+'4 день  '!I28+'5 день'!I30+'6 день '!I30+'7 день'!I29+'8 день '!I29+'9 день '!I29+'10 день '!I29</f>
        <v>0.03</v>
      </c>
      <c r="J29" s="2">
        <f>'1день'!J32+'2 день'!J28+'3 день '!J30+'4 день  '!J28+'5 день'!J30+'6 день '!J30+'7 день'!J29+'8 день '!J29+'9 день '!J29+'10 день '!J29</f>
        <v>0.61</v>
      </c>
      <c r="K29" s="2">
        <f>'1день'!K32+'2 день'!K28+'3 день '!K30+'4 день  '!K28+'5 день'!K30+'6 день '!K30+'7 день'!K29+'8 день '!K29+'9 день '!K29+'10 день '!K29</f>
        <v>44.67</v>
      </c>
      <c r="L29" s="2">
        <f>'1день'!L32+'2 день'!L28+'3 день '!L30+'4 день  '!L28+'5 день'!L30+'6 день '!L30+'7 день'!L29+'8 день '!L29+'9 день '!L29+'10 день '!L29</f>
        <v>0</v>
      </c>
      <c r="M29" s="2">
        <f>'1день'!M32+'2 день'!M28+'3 день '!M30+'4 день  '!M28+'5 день'!M30+'6 день '!M30+'7 день'!M29+'8 день '!M29+'9 день '!M29+'10 день '!M29</f>
        <v>42</v>
      </c>
      <c r="N29" s="2">
        <f>'1день'!N32+'2 день'!N28+'3 день '!N30+'4 день  '!N28+'5 день'!N30+'6 день '!N30+'7 день'!N29+'8 день '!N29+'9 день '!N29+'10 день '!N29</f>
        <v>0.06</v>
      </c>
      <c r="O29" s="2"/>
    </row>
    <row r="30" spans="1:15">
      <c r="A30" s="6" t="s">
        <v>24</v>
      </c>
      <c r="B30" s="7"/>
      <c r="C30" s="7">
        <f t="shared" ref="C30:N30" si="2">C27+C28+C29</f>
        <v>77.760000000000005</v>
      </c>
      <c r="D30" s="7">
        <f t="shared" si="2"/>
        <v>65.22</v>
      </c>
      <c r="E30" s="7">
        <f t="shared" si="2"/>
        <v>493.68999999999994</v>
      </c>
      <c r="F30" s="7">
        <f t="shared" si="2"/>
        <v>2824.7</v>
      </c>
      <c r="G30" s="7">
        <f t="shared" si="2"/>
        <v>0.76</v>
      </c>
      <c r="H30" s="7">
        <f t="shared" si="2"/>
        <v>72.37</v>
      </c>
      <c r="I30" s="7">
        <f t="shared" si="2"/>
        <v>1.33</v>
      </c>
      <c r="J30" s="7">
        <f t="shared" si="2"/>
        <v>7.31</v>
      </c>
      <c r="K30" s="7">
        <f t="shared" si="2"/>
        <v>1700.81</v>
      </c>
      <c r="L30" s="7">
        <f t="shared" si="2"/>
        <v>1300.5</v>
      </c>
      <c r="M30" s="7">
        <f t="shared" si="2"/>
        <v>414.76</v>
      </c>
      <c r="N30" s="7">
        <f t="shared" si="2"/>
        <v>22.11</v>
      </c>
      <c r="O30" s="7">
        <v>104.1</v>
      </c>
    </row>
    <row r="31" spans="1:15" ht="18" customHeight="1">
      <c r="A31" s="5" t="s">
        <v>25</v>
      </c>
      <c r="B31" s="5"/>
      <c r="C31" s="5">
        <f t="shared" ref="C31:N31" si="3">C16+C25+C30</f>
        <v>656.38</v>
      </c>
      <c r="D31" s="5">
        <f t="shared" si="3"/>
        <v>690.72</v>
      </c>
      <c r="E31" s="5">
        <f t="shared" si="3"/>
        <v>2852.2599999999998</v>
      </c>
      <c r="F31" s="5">
        <f t="shared" si="3"/>
        <v>17064.25</v>
      </c>
      <c r="G31" s="5">
        <f t="shared" si="3"/>
        <v>8.2430000000000003</v>
      </c>
      <c r="H31" s="5">
        <f t="shared" si="3"/>
        <v>609.72</v>
      </c>
      <c r="I31" s="5">
        <f t="shared" si="3"/>
        <v>441.73599999999999</v>
      </c>
      <c r="J31" s="5">
        <f t="shared" si="3"/>
        <v>84.962000000000003</v>
      </c>
      <c r="K31" s="5">
        <f t="shared" si="3"/>
        <v>8515.9599999999991</v>
      </c>
      <c r="L31" s="5">
        <f t="shared" si="3"/>
        <v>9316.98</v>
      </c>
      <c r="M31" s="5">
        <f t="shared" si="3"/>
        <v>2388.6</v>
      </c>
      <c r="N31" s="5">
        <f t="shared" si="3"/>
        <v>169.2</v>
      </c>
      <c r="O31" s="5">
        <v>629</v>
      </c>
    </row>
    <row r="33" spans="1:15">
      <c r="C33" s="1" t="s">
        <v>28</v>
      </c>
      <c r="D33" s="1"/>
      <c r="E33" s="1"/>
    </row>
    <row r="35" spans="1:15">
      <c r="A35" s="33" t="s">
        <v>2</v>
      </c>
      <c r="B35" s="38" t="s">
        <v>3</v>
      </c>
      <c r="C35" s="28" t="s">
        <v>4</v>
      </c>
      <c r="D35" s="29"/>
      <c r="E35" s="30"/>
      <c r="F35" s="34" t="s">
        <v>8</v>
      </c>
      <c r="G35" s="28" t="s">
        <v>9</v>
      </c>
      <c r="H35" s="29"/>
      <c r="I35" s="29"/>
      <c r="J35" s="30"/>
      <c r="K35" s="28" t="s">
        <v>14</v>
      </c>
      <c r="L35" s="29"/>
      <c r="M35" s="29"/>
      <c r="N35" s="30"/>
      <c r="O35" s="31" t="s">
        <v>26</v>
      </c>
    </row>
    <row r="36" spans="1:15">
      <c r="A36" s="33"/>
      <c r="B36" s="38"/>
      <c r="C36" s="3" t="s">
        <v>5</v>
      </c>
      <c r="D36" s="3" t="s">
        <v>6</v>
      </c>
      <c r="E36" s="3" t="s">
        <v>7</v>
      </c>
      <c r="F36" s="35"/>
      <c r="G36" s="2" t="s">
        <v>10</v>
      </c>
      <c r="H36" s="2" t="s">
        <v>11</v>
      </c>
      <c r="I36" s="2" t="s">
        <v>12</v>
      </c>
      <c r="J36" s="2" t="s">
        <v>13</v>
      </c>
      <c r="K36" s="4" t="s">
        <v>15</v>
      </c>
      <c r="L36" s="2" t="s">
        <v>16</v>
      </c>
      <c r="M36" s="2" t="s">
        <v>17</v>
      </c>
      <c r="N36" s="2" t="s">
        <v>18</v>
      </c>
      <c r="O36" s="32"/>
    </row>
    <row r="37" spans="1:15">
      <c r="A37" s="25" t="s">
        <v>21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2"/>
      <c r="B38" s="2"/>
      <c r="C38" s="2">
        <v>11.503</v>
      </c>
      <c r="D38" s="2">
        <v>10.977</v>
      </c>
      <c r="E38" s="2">
        <v>29.248999999999999</v>
      </c>
      <c r="F38" s="2">
        <v>190.68</v>
      </c>
      <c r="G38" s="2">
        <v>0.1091</v>
      </c>
      <c r="H38" s="2">
        <v>0.89700000000000002</v>
      </c>
      <c r="I38" s="2">
        <v>6.1740000000000004</v>
      </c>
      <c r="J38" s="2">
        <v>0.249</v>
      </c>
      <c r="K38" s="2">
        <v>134.124</v>
      </c>
      <c r="L38" s="2">
        <v>174.273</v>
      </c>
      <c r="M38" s="2">
        <v>35.533999999999999</v>
      </c>
      <c r="N38" s="2">
        <v>1.5469999999999999</v>
      </c>
      <c r="O38" s="2"/>
    </row>
    <row r="39" spans="1:15">
      <c r="A39" s="2"/>
      <c r="B39" s="2"/>
      <c r="C39" s="2">
        <v>5.0960000000000001</v>
      </c>
      <c r="D39" s="2">
        <v>6.9669999999999996</v>
      </c>
      <c r="E39" s="2">
        <v>22.608000000000001</v>
      </c>
      <c r="F39" s="2">
        <v>119.89</v>
      </c>
      <c r="G39" s="2">
        <v>4.1200000000000001E-2</v>
      </c>
      <c r="H39" s="2">
        <v>0.66700000000000004</v>
      </c>
      <c r="I39" s="2">
        <v>3.8538000000000001</v>
      </c>
      <c r="J39" s="2">
        <v>0.33310000000000001</v>
      </c>
      <c r="K39" s="2">
        <v>81.759</v>
      </c>
      <c r="L39" s="2">
        <v>59.920999999999999</v>
      </c>
      <c r="M39" s="2">
        <v>11.268000000000001</v>
      </c>
      <c r="N39" s="2">
        <v>1.0229999999999999</v>
      </c>
      <c r="O39" s="2"/>
    </row>
    <row r="40" spans="1:15">
      <c r="A40" s="2"/>
      <c r="B40" s="2"/>
      <c r="C40" s="2">
        <v>2.9969999999999999</v>
      </c>
      <c r="D40" s="2">
        <v>2.004</v>
      </c>
      <c r="E40" s="2">
        <v>11.686999999999999</v>
      </c>
      <c r="F40" s="2">
        <v>73.92</v>
      </c>
      <c r="G40" s="2">
        <v>3.1E-2</v>
      </c>
      <c r="H40" s="2">
        <v>0.94199999999999995</v>
      </c>
      <c r="I40" s="2">
        <v>2.0799999999999999E-2</v>
      </c>
      <c r="J40" s="2">
        <v>0.39610000000000001</v>
      </c>
      <c r="K40" s="2">
        <v>66.632000000000005</v>
      </c>
      <c r="L40" s="2">
        <v>35.259</v>
      </c>
      <c r="M40" s="2">
        <v>9.6199999999999992</v>
      </c>
      <c r="N40" s="2">
        <v>1.1240000000000001</v>
      </c>
      <c r="O40" s="2"/>
    </row>
    <row r="41" spans="1:15">
      <c r="A41" s="2"/>
      <c r="B41" s="2"/>
      <c r="C41" s="2">
        <v>2.4849999999999999</v>
      </c>
      <c r="D41" s="2">
        <v>1.018</v>
      </c>
      <c r="E41" s="2">
        <v>19.138999999999999</v>
      </c>
      <c r="F41" s="2">
        <v>79.98</v>
      </c>
      <c r="G41" s="2">
        <v>0.04</v>
      </c>
      <c r="H41" s="2">
        <v>0.151</v>
      </c>
      <c r="I41" s="2">
        <v>1E-3</v>
      </c>
      <c r="J41" s="2">
        <v>0.747</v>
      </c>
      <c r="K41" s="2">
        <v>60.725000000000001</v>
      </c>
      <c r="L41" s="2">
        <v>31.33</v>
      </c>
      <c r="M41" s="2">
        <v>8.0500000000000007</v>
      </c>
      <c r="N41" s="2">
        <v>0.86099999999999999</v>
      </c>
      <c r="O41" s="2"/>
    </row>
    <row r="42" spans="1:15">
      <c r="A42" s="2"/>
      <c r="B42" s="2"/>
      <c r="C42" s="2">
        <v>2.1960000000000002</v>
      </c>
      <c r="D42" s="2">
        <v>0.64</v>
      </c>
      <c r="E42" s="2">
        <v>13.712</v>
      </c>
      <c r="F42" s="2">
        <v>59</v>
      </c>
      <c r="G42" s="2">
        <v>2.4E-2</v>
      </c>
      <c r="H42" s="2">
        <v>0.63800000000000001</v>
      </c>
      <c r="I42" s="2">
        <v>6.0000000000000001E-3</v>
      </c>
      <c r="J42" s="2">
        <v>0.53500000000000003</v>
      </c>
      <c r="K42" s="2">
        <v>8.8339999999999996</v>
      </c>
      <c r="L42" s="2">
        <v>7.8</v>
      </c>
      <c r="M42" s="2">
        <v>2.6040000000000001</v>
      </c>
      <c r="N42" s="2">
        <v>0.24</v>
      </c>
      <c r="O42" s="2"/>
    </row>
    <row r="43" spans="1:15">
      <c r="A43" s="2"/>
      <c r="B43" s="2"/>
      <c r="C43" s="2">
        <v>1.446</v>
      </c>
      <c r="D43" s="2">
        <v>0.35</v>
      </c>
      <c r="E43" s="2">
        <v>8.5719999999999992</v>
      </c>
      <c r="F43" s="2">
        <v>43.2</v>
      </c>
      <c r="G43" s="2">
        <v>1.2E-2</v>
      </c>
      <c r="H43" s="2">
        <v>0.624</v>
      </c>
      <c r="I43" s="2">
        <v>6.0000000000000001E-3</v>
      </c>
      <c r="J43" s="2">
        <v>0.35899999999999999</v>
      </c>
      <c r="K43" s="2">
        <v>6.484</v>
      </c>
      <c r="L43" s="2">
        <v>3.9</v>
      </c>
      <c r="M43" s="2">
        <v>1.304</v>
      </c>
      <c r="N43" s="2">
        <v>0.12</v>
      </c>
      <c r="O43" s="2"/>
    </row>
    <row r="44" spans="1:15">
      <c r="A44" s="8" t="s">
        <v>19</v>
      </c>
      <c r="B44" s="8"/>
      <c r="C44" s="8">
        <f t="shared" ref="C44:K44" si="4">C38+C39+C40+C41+C42+C43</f>
        <v>25.723000000000003</v>
      </c>
      <c r="D44" s="8">
        <f t="shared" si="4"/>
        <v>21.956000000000003</v>
      </c>
      <c r="E44" s="8">
        <f t="shared" si="4"/>
        <v>104.967</v>
      </c>
      <c r="F44" s="8">
        <f t="shared" si="4"/>
        <v>566.67000000000007</v>
      </c>
      <c r="G44" s="8">
        <f t="shared" si="4"/>
        <v>0.25729999999999997</v>
      </c>
      <c r="H44" s="8">
        <f t="shared" si="4"/>
        <v>3.919</v>
      </c>
      <c r="I44" s="8">
        <f t="shared" si="4"/>
        <v>10.0616</v>
      </c>
      <c r="J44" s="8">
        <f t="shared" si="4"/>
        <v>2.6192000000000002</v>
      </c>
      <c r="K44" s="8">
        <f t="shared" si="4"/>
        <v>358.55799999999999</v>
      </c>
      <c r="L44" s="8">
        <f>L38+L39+L40+L41++L42+L43</f>
        <v>312.48299999999995</v>
      </c>
      <c r="M44" s="8">
        <f>M38+M39+M40+M41+M42+M43</f>
        <v>68.38</v>
      </c>
      <c r="N44" s="8">
        <f>N38+N39+N40+N41+N42+N43</f>
        <v>4.915</v>
      </c>
      <c r="O44" s="8">
        <v>20.9</v>
      </c>
    </row>
    <row r="45" spans="1:15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>
      <c r="A46" s="2"/>
      <c r="B46" s="2"/>
      <c r="C46" s="2">
        <v>1.653</v>
      </c>
      <c r="D46" s="2">
        <v>4.016</v>
      </c>
      <c r="E46" s="2">
        <v>8.2140000000000004</v>
      </c>
      <c r="F46" s="2">
        <v>90.893000000000001</v>
      </c>
      <c r="G46" s="2">
        <v>2.9000000000000001E-2</v>
      </c>
      <c r="H46" s="2">
        <v>16.54</v>
      </c>
      <c r="I46" s="2">
        <v>13.481999999999999</v>
      </c>
      <c r="J46" s="2">
        <v>1.4059999999999999</v>
      </c>
      <c r="K46" s="2">
        <v>28.805</v>
      </c>
      <c r="L46" s="2">
        <v>34.389000000000003</v>
      </c>
      <c r="M46" s="2">
        <v>17.404</v>
      </c>
      <c r="N46" s="2">
        <v>1.635</v>
      </c>
      <c r="O46" s="2"/>
    </row>
    <row r="47" spans="1:15">
      <c r="A47" s="2"/>
      <c r="B47" s="2"/>
      <c r="C47" s="2">
        <v>8.266</v>
      </c>
      <c r="D47" s="2">
        <v>12.587</v>
      </c>
      <c r="E47" s="2">
        <v>13.507999999999999</v>
      </c>
      <c r="F47" s="2">
        <v>207.142</v>
      </c>
      <c r="G47" s="2">
        <v>0.122</v>
      </c>
      <c r="H47" s="2">
        <v>15.2645</v>
      </c>
      <c r="I47" s="2">
        <v>9.6000000000000002E-2</v>
      </c>
      <c r="J47" s="2">
        <v>0.21199999999999999</v>
      </c>
      <c r="K47" s="2">
        <v>45.258000000000003</v>
      </c>
      <c r="L47" s="2">
        <v>108.824</v>
      </c>
      <c r="M47" s="2">
        <v>21.2</v>
      </c>
      <c r="N47" s="2">
        <v>2.383</v>
      </c>
      <c r="O47" s="2"/>
    </row>
    <row r="48" spans="1:15">
      <c r="A48" s="2"/>
      <c r="B48" s="2"/>
      <c r="C48" s="2">
        <v>10.189</v>
      </c>
      <c r="D48" s="2">
        <v>12.689</v>
      </c>
      <c r="E48" s="2">
        <v>26.952999999999999</v>
      </c>
      <c r="F48" s="2">
        <v>208.55</v>
      </c>
      <c r="G48" s="2">
        <v>0.17299999999999999</v>
      </c>
      <c r="H48" s="2">
        <v>10.714</v>
      </c>
      <c r="I48" s="2">
        <v>8.4710000000000001</v>
      </c>
      <c r="J48" s="2">
        <v>1.3340000000000001</v>
      </c>
      <c r="K48" s="2">
        <v>117.238</v>
      </c>
      <c r="L48" s="2">
        <v>186.708</v>
      </c>
      <c r="M48" s="2">
        <v>44.875999999999998</v>
      </c>
      <c r="N48" s="2">
        <v>2.2069999999999999</v>
      </c>
      <c r="O48" s="2"/>
    </row>
    <row r="49" spans="1:15">
      <c r="A49" s="2"/>
      <c r="B49" s="2"/>
      <c r="C49" s="2">
        <v>5.7919999999999998</v>
      </c>
      <c r="D49" s="2">
        <v>9.2880000000000003</v>
      </c>
      <c r="E49" s="2">
        <v>22.32</v>
      </c>
      <c r="F49" s="2">
        <v>172.035</v>
      </c>
      <c r="G49" s="2">
        <v>6.4000000000000001E-2</v>
      </c>
      <c r="H49" s="2">
        <v>6.1</v>
      </c>
      <c r="I49" s="2">
        <v>11.786</v>
      </c>
      <c r="J49" s="2">
        <v>0.53400000000000003</v>
      </c>
      <c r="K49" s="2">
        <v>28.414000000000001</v>
      </c>
      <c r="L49" s="2">
        <v>97.876000000000005</v>
      </c>
      <c r="M49" s="2">
        <v>21.5</v>
      </c>
      <c r="N49" s="2">
        <v>1.181</v>
      </c>
      <c r="O49" s="2"/>
    </row>
    <row r="50" spans="1:15">
      <c r="A50" s="2"/>
      <c r="B50" s="2"/>
      <c r="C50" s="2">
        <v>2.5249999999999999</v>
      </c>
      <c r="D50" s="2">
        <v>1.0349999999999999</v>
      </c>
      <c r="E50" s="2">
        <v>22.82</v>
      </c>
      <c r="F50" s="2">
        <v>77.599999999999994</v>
      </c>
      <c r="G50" s="2">
        <v>4.4999999999999998E-2</v>
      </c>
      <c r="H50" s="2">
        <v>3.5000000000000003E-2</v>
      </c>
      <c r="I50" s="2">
        <f>('1день'!I52+'2 день'!I48+'3 день '!I50+'4 день  '!I48+'5 день'!I50+'6 день '!I50+'7 день'!I49+'8 день '!I49+'9 день '!I49+'10 день '!I49)/10</f>
        <v>0</v>
      </c>
      <c r="J50" s="2">
        <v>0.83</v>
      </c>
      <c r="K50" s="2">
        <v>43.375</v>
      </c>
      <c r="L50" s="2">
        <v>22.8</v>
      </c>
      <c r="M50" s="2">
        <v>7</v>
      </c>
      <c r="N50" s="2">
        <v>0.76500000000000001</v>
      </c>
      <c r="O50" s="2"/>
    </row>
    <row r="51" spans="1:15">
      <c r="A51" s="2"/>
      <c r="B51" s="2"/>
      <c r="C51" s="2">
        <v>1.9810000000000001</v>
      </c>
      <c r="D51" s="2">
        <v>0.73499999999999999</v>
      </c>
      <c r="E51" s="2">
        <v>12.86</v>
      </c>
      <c r="F51" s="2">
        <v>40.75</v>
      </c>
      <c r="G51" s="2">
        <v>3.1E-2</v>
      </c>
      <c r="H51" s="2">
        <v>0.245</v>
      </c>
      <c r="I51" s="2">
        <v>0</v>
      </c>
      <c r="J51" s="2">
        <v>0.44</v>
      </c>
      <c r="K51" s="2">
        <v>6.6050000000000004</v>
      </c>
      <c r="L51" s="2">
        <v>9.75</v>
      </c>
      <c r="M51" s="2">
        <v>4.05</v>
      </c>
      <c r="N51" s="2">
        <v>0.44700000000000001</v>
      </c>
      <c r="O51" s="2"/>
    </row>
    <row r="52" spans="1:15">
      <c r="A52" s="2"/>
      <c r="B52" s="2"/>
      <c r="C52" s="2">
        <v>1.7330000000000001</v>
      </c>
      <c r="D52" s="2">
        <v>0.24399999999999999</v>
      </c>
      <c r="E52" s="2">
        <v>24.215</v>
      </c>
      <c r="F52" s="2">
        <v>60.314999999999998</v>
      </c>
      <c r="G52" s="2">
        <v>2.7E-2</v>
      </c>
      <c r="H52" s="2">
        <v>0.91800000000000004</v>
      </c>
      <c r="I52" s="2">
        <v>0.14399999999999999</v>
      </c>
      <c r="J52" s="2">
        <v>0.39</v>
      </c>
      <c r="K52" s="2">
        <v>53.262</v>
      </c>
      <c r="L52" s="2">
        <v>28.818000000000001</v>
      </c>
      <c r="M52" s="2">
        <v>12.974</v>
      </c>
      <c r="N52" s="2">
        <v>1.1759999999999999</v>
      </c>
      <c r="O52" s="2"/>
    </row>
    <row r="53" spans="1:15">
      <c r="A53" s="8" t="s">
        <v>22</v>
      </c>
      <c r="B53" s="8"/>
      <c r="C53" s="8">
        <f t="shared" ref="C53:N53" si="5">C46+C47+C48+C49+C50+C51+C52</f>
        <v>32.138999999999996</v>
      </c>
      <c r="D53" s="8">
        <f t="shared" si="5"/>
        <v>40.593999999999994</v>
      </c>
      <c r="E53" s="8">
        <f t="shared" si="5"/>
        <v>130.88999999999999</v>
      </c>
      <c r="F53" s="8">
        <f t="shared" si="5"/>
        <v>857.28500000000008</v>
      </c>
      <c r="G53" s="8">
        <f t="shared" si="5"/>
        <v>0.49099999999999999</v>
      </c>
      <c r="H53" s="8">
        <f t="shared" si="5"/>
        <v>49.816499999999991</v>
      </c>
      <c r="I53" s="8">
        <f t="shared" si="5"/>
        <v>33.978999999999999</v>
      </c>
      <c r="J53" s="8">
        <f t="shared" si="5"/>
        <v>5.1459999999999999</v>
      </c>
      <c r="K53" s="8">
        <f t="shared" si="5"/>
        <v>322.95699999999999</v>
      </c>
      <c r="L53" s="8">
        <f t="shared" si="5"/>
        <v>489.16500000000002</v>
      </c>
      <c r="M53" s="8">
        <f t="shared" si="5"/>
        <v>129.00399999999999</v>
      </c>
      <c r="N53" s="8">
        <f t="shared" si="5"/>
        <v>9.7939999999999987</v>
      </c>
      <c r="O53" s="8">
        <v>31.6</v>
      </c>
    </row>
    <row r="54" spans="1:15">
      <c r="A54" s="25" t="s">
        <v>23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</row>
    <row r="55" spans="1:15">
      <c r="A55" s="2"/>
      <c r="B55" s="2"/>
      <c r="C55" s="2">
        <v>3.2709999999999999</v>
      </c>
      <c r="D55" s="2">
        <v>2.8159999999999998</v>
      </c>
      <c r="E55" s="2">
        <v>23.155999999999999</v>
      </c>
      <c r="F55" s="2">
        <v>129.19999999999999</v>
      </c>
      <c r="G55" s="2">
        <v>3.5999999999999997E-2</v>
      </c>
      <c r="H55" s="2">
        <v>1.627</v>
      </c>
      <c r="I55" s="2">
        <v>0.112</v>
      </c>
      <c r="J55" s="2">
        <v>0.28999999999999998</v>
      </c>
      <c r="K55" s="2">
        <v>111.364</v>
      </c>
      <c r="L55" s="2">
        <v>76.989999999999995</v>
      </c>
      <c r="M55" s="2">
        <v>18.885999999999999</v>
      </c>
      <c r="N55" s="2">
        <v>0.93</v>
      </c>
      <c r="O55" s="2"/>
    </row>
    <row r="56" spans="1:15">
      <c r="A56" s="2"/>
      <c r="B56" s="2"/>
      <c r="C56" s="2">
        <v>3.7490000000000001</v>
      </c>
      <c r="D56" s="2">
        <v>3.613</v>
      </c>
      <c r="E56" s="2">
        <v>21.686</v>
      </c>
      <c r="F56" s="2">
        <v>123.57</v>
      </c>
      <c r="G56" s="2">
        <v>3.5999999999999997E-2</v>
      </c>
      <c r="H56" s="2">
        <v>4.26</v>
      </c>
      <c r="I56" s="2">
        <v>1.7999999999999999E-2</v>
      </c>
      <c r="J56" s="2">
        <v>0.38</v>
      </c>
      <c r="K56" s="2">
        <v>54.25</v>
      </c>
      <c r="L56" s="2">
        <v>53.06</v>
      </c>
      <c r="M56" s="2">
        <v>18.39</v>
      </c>
      <c r="N56" s="2">
        <v>1.2749999999999999</v>
      </c>
      <c r="O56" s="2"/>
    </row>
    <row r="57" spans="1:15">
      <c r="A57" s="2"/>
      <c r="B57" s="2"/>
      <c r="C57" s="2">
        <v>0.75600000000000001</v>
      </c>
      <c r="D57" s="2">
        <v>0.11</v>
      </c>
      <c r="E57" s="2">
        <v>4.5270000000000001</v>
      </c>
      <c r="F57" s="2">
        <v>29.7</v>
      </c>
      <c r="G57" s="2">
        <v>4.0000000000000001E-3</v>
      </c>
      <c r="H57" s="2">
        <v>1.35</v>
      </c>
      <c r="I57" s="2">
        <v>3.0000000000000001E-3</v>
      </c>
      <c r="J57" s="2">
        <v>6.0999999999999999E-2</v>
      </c>
      <c r="K57" s="2">
        <v>4.4669999999999996</v>
      </c>
      <c r="L57" s="2">
        <f>('1день'!L59+'2 день'!L55+'3 день '!L57+'4 день  '!L55+'5 день'!L57+'6 день '!L57+'7 день'!L56+'8 день '!L56+'9 день '!L56+'10 день '!L56)/10</f>
        <v>0</v>
      </c>
      <c r="M57" s="2">
        <v>4.2</v>
      </c>
      <c r="N57" s="2">
        <v>6.0000000000000001E-3</v>
      </c>
      <c r="O57" s="2"/>
    </row>
    <row r="58" spans="1:15">
      <c r="A58" s="6" t="s">
        <v>24</v>
      </c>
      <c r="B58" s="7"/>
      <c r="C58" s="7">
        <f t="shared" ref="C58:N58" si="6">C55+C56+C57</f>
        <v>7.7759999999999998</v>
      </c>
      <c r="D58" s="7">
        <f t="shared" si="6"/>
        <v>6.5390000000000006</v>
      </c>
      <c r="E58" s="7">
        <f t="shared" si="6"/>
        <v>49.369</v>
      </c>
      <c r="F58" s="7">
        <f t="shared" si="6"/>
        <v>282.46999999999997</v>
      </c>
      <c r="G58" s="7">
        <f t="shared" si="6"/>
        <v>7.5999999999999998E-2</v>
      </c>
      <c r="H58" s="7">
        <f t="shared" si="6"/>
        <v>7.2370000000000001</v>
      </c>
      <c r="I58" s="7">
        <f t="shared" si="6"/>
        <v>0.13300000000000001</v>
      </c>
      <c r="J58" s="7">
        <f t="shared" si="6"/>
        <v>0.73099999999999987</v>
      </c>
      <c r="K58" s="7">
        <f t="shared" si="6"/>
        <v>170.08100000000002</v>
      </c>
      <c r="L58" s="7">
        <f t="shared" si="6"/>
        <v>130.05000000000001</v>
      </c>
      <c r="M58" s="7">
        <f t="shared" si="6"/>
        <v>41.475999999999999</v>
      </c>
      <c r="N58" s="7">
        <f t="shared" si="6"/>
        <v>2.2109999999999999</v>
      </c>
      <c r="O58" s="7">
        <v>10.4</v>
      </c>
    </row>
    <row r="59" spans="1:15">
      <c r="A59" s="5" t="s">
        <v>25</v>
      </c>
      <c r="B59" s="5"/>
      <c r="C59" s="5">
        <f t="shared" ref="C59:N59" si="7">C44+C53+C58</f>
        <v>65.637999999999991</v>
      </c>
      <c r="D59" s="5">
        <f t="shared" si="7"/>
        <v>69.088999999999999</v>
      </c>
      <c r="E59" s="5">
        <f t="shared" si="7"/>
        <v>285.226</v>
      </c>
      <c r="F59" s="5">
        <f t="shared" si="7"/>
        <v>1706.4250000000002</v>
      </c>
      <c r="G59" s="5">
        <f t="shared" si="7"/>
        <v>0.82429999999999992</v>
      </c>
      <c r="H59" s="5">
        <f t="shared" si="7"/>
        <v>60.972499999999989</v>
      </c>
      <c r="I59" s="5">
        <f t="shared" si="7"/>
        <v>44.1736</v>
      </c>
      <c r="J59" s="5">
        <f t="shared" si="7"/>
        <v>8.4962</v>
      </c>
      <c r="K59" s="5">
        <f t="shared" si="7"/>
        <v>851.596</v>
      </c>
      <c r="L59" s="5">
        <f t="shared" si="7"/>
        <v>931.69799999999987</v>
      </c>
      <c r="M59" s="5">
        <f t="shared" si="7"/>
        <v>238.85999999999999</v>
      </c>
      <c r="N59" s="5">
        <f t="shared" si="7"/>
        <v>16.919999999999998</v>
      </c>
      <c r="O59" s="5">
        <v>62.9</v>
      </c>
    </row>
  </sheetData>
  <mergeCells count="21">
    <mergeCell ref="B5:D5"/>
    <mergeCell ref="A35:A36"/>
    <mergeCell ref="B35:B36"/>
    <mergeCell ref="C35:E35"/>
    <mergeCell ref="A26:O26"/>
    <mergeCell ref="F7:F8"/>
    <mergeCell ref="K7:N7"/>
    <mergeCell ref="O7:O8"/>
    <mergeCell ref="A17:O17"/>
    <mergeCell ref="G7:J7"/>
    <mergeCell ref="A7:A8"/>
    <mergeCell ref="B7:B8"/>
    <mergeCell ref="C7:E7"/>
    <mergeCell ref="A37:O37"/>
    <mergeCell ref="A9:O9"/>
    <mergeCell ref="A54:O54"/>
    <mergeCell ref="F35:F36"/>
    <mergeCell ref="G35:J35"/>
    <mergeCell ref="K35:N35"/>
    <mergeCell ref="O35:O36"/>
    <mergeCell ref="A45:O45"/>
  </mergeCells>
  <phoneticPr fontId="2" type="noConversion"/>
  <pageMargins left="0.75" right="0.75" top="1" bottom="1" header="0.5" footer="0.5"/>
  <pageSetup paperSize="9" scale="5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O30"/>
  <sheetViews>
    <sheetView topLeftCell="A4" workbookViewId="0">
      <selection activeCell="S11" sqref="S11"/>
    </sheetView>
  </sheetViews>
  <sheetFormatPr defaultRowHeight="12.75"/>
  <cols>
    <col min="1" max="1" width="28.140625" customWidth="1"/>
    <col min="2" max="2" width="7.85546875" customWidth="1"/>
    <col min="3" max="3" width="7.7109375" customWidth="1"/>
    <col min="4" max="4" width="7.42578125" customWidth="1"/>
    <col min="5" max="5" width="8.28515625" customWidth="1"/>
    <col min="6" max="6" width="8.85546875" customWidth="1"/>
    <col min="7" max="7" width="7.42578125" customWidth="1"/>
    <col min="8" max="8" width="7.28515625" customWidth="1"/>
    <col min="9" max="9" width="6.85546875" customWidth="1"/>
    <col min="10" max="10" width="7.85546875" customWidth="1"/>
    <col min="11" max="11" width="7.140625" customWidth="1"/>
    <col min="12" max="12" width="8.28515625" customWidth="1"/>
    <col min="13" max="13" width="7.42578125" customWidth="1"/>
    <col min="14" max="14" width="7" customWidth="1"/>
    <col min="15" max="15" width="8.28515625" customWidth="1"/>
  </cols>
  <sheetData>
    <row r="5" spans="1:15" ht="20.25" customHeight="1">
      <c r="A5" s="36" t="s">
        <v>2</v>
      </c>
      <c r="B5" s="19" t="s">
        <v>3</v>
      </c>
      <c r="C5" s="28" t="s">
        <v>4</v>
      </c>
      <c r="D5" s="29"/>
      <c r="E5" s="30"/>
      <c r="F5" s="34" t="s">
        <v>8</v>
      </c>
      <c r="G5" s="28" t="s">
        <v>9</v>
      </c>
      <c r="H5" s="29"/>
      <c r="I5" s="29"/>
      <c r="J5" s="30"/>
      <c r="K5" s="28" t="s">
        <v>14</v>
      </c>
      <c r="L5" s="29"/>
      <c r="M5" s="29"/>
      <c r="N5" s="30"/>
      <c r="O5" s="31" t="s">
        <v>26</v>
      </c>
    </row>
    <row r="6" spans="1:15" ht="31.5" customHeight="1">
      <c r="A6" s="37"/>
      <c r="B6" s="2"/>
      <c r="C6" s="3" t="s">
        <v>5</v>
      </c>
      <c r="D6" s="3" t="s">
        <v>6</v>
      </c>
      <c r="E6" s="3" t="s">
        <v>7</v>
      </c>
      <c r="F6" s="35"/>
      <c r="G6" s="2" t="s">
        <v>10</v>
      </c>
      <c r="H6" s="2" t="s">
        <v>11</v>
      </c>
      <c r="I6" s="2" t="s">
        <v>12</v>
      </c>
      <c r="J6" s="2" t="s">
        <v>13</v>
      </c>
      <c r="K6" s="4" t="s">
        <v>15</v>
      </c>
      <c r="L6" s="2" t="s">
        <v>16</v>
      </c>
      <c r="M6" s="2" t="s">
        <v>17</v>
      </c>
      <c r="N6" s="2" t="s">
        <v>18</v>
      </c>
      <c r="O6" s="32"/>
    </row>
    <row r="7" spans="1:1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18.75" customHeight="1">
      <c r="A8" s="10" t="s">
        <v>48</v>
      </c>
      <c r="B8" s="2">
        <v>200</v>
      </c>
      <c r="C8" s="2">
        <v>2.7</v>
      </c>
      <c r="D8" s="2">
        <v>5.41</v>
      </c>
      <c r="E8" s="2">
        <v>18.5</v>
      </c>
      <c r="F8" s="2">
        <v>228.9</v>
      </c>
      <c r="G8" s="2">
        <v>0.08</v>
      </c>
      <c r="H8" s="2">
        <v>0.56999999999999995</v>
      </c>
      <c r="I8" s="2">
        <v>0.05</v>
      </c>
      <c r="J8" s="2">
        <v>0.41</v>
      </c>
      <c r="K8" s="2">
        <v>66.05</v>
      </c>
      <c r="L8" s="2">
        <v>79.86</v>
      </c>
      <c r="M8" s="2">
        <v>19.02</v>
      </c>
      <c r="N8" s="2">
        <v>0.75</v>
      </c>
      <c r="O8" s="2"/>
    </row>
    <row r="9" spans="1:15" ht="25.5">
      <c r="A9" s="11" t="s">
        <v>49</v>
      </c>
      <c r="B9" s="22" t="s">
        <v>106</v>
      </c>
      <c r="C9" s="2">
        <v>7.8</v>
      </c>
      <c r="D9" s="2">
        <v>12.6</v>
      </c>
      <c r="E9" s="2">
        <v>27.2</v>
      </c>
      <c r="F9" s="2">
        <v>110.2</v>
      </c>
      <c r="G9" s="2">
        <v>0</v>
      </c>
      <c r="H9" s="2">
        <v>1.2</v>
      </c>
      <c r="I9" s="2">
        <v>0.12</v>
      </c>
      <c r="J9" s="2">
        <v>0.61</v>
      </c>
      <c r="K9" s="2">
        <v>65</v>
      </c>
      <c r="L9" s="2">
        <v>5.32</v>
      </c>
      <c r="M9" s="2">
        <v>0</v>
      </c>
      <c r="N9" s="2">
        <v>0</v>
      </c>
      <c r="O9" s="2"/>
    </row>
    <row r="10" spans="1:1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12" t="s">
        <v>50</v>
      </c>
      <c r="B11" s="2">
        <v>200</v>
      </c>
      <c r="C11" s="2">
        <v>3.52</v>
      </c>
      <c r="D11" s="2">
        <v>3.85</v>
      </c>
      <c r="E11" s="2">
        <v>25.49</v>
      </c>
      <c r="F11" s="2">
        <v>145.19999999999999</v>
      </c>
      <c r="G11" s="2">
        <v>0.04</v>
      </c>
      <c r="H11" s="2">
        <v>1.3</v>
      </c>
      <c r="I11" s="2">
        <v>0.01</v>
      </c>
      <c r="J11" s="2">
        <v>0.15</v>
      </c>
      <c r="K11" s="2">
        <v>122</v>
      </c>
      <c r="L11" s="2">
        <v>98.2</v>
      </c>
      <c r="M11" s="2">
        <v>16</v>
      </c>
      <c r="N11" s="2">
        <v>1.23</v>
      </c>
      <c r="O11" s="2"/>
    </row>
    <row r="12" spans="1:15">
      <c r="A12" s="12" t="s">
        <v>37</v>
      </c>
      <c r="B12" s="2">
        <v>20</v>
      </c>
      <c r="C12" s="2">
        <v>1.68</v>
      </c>
      <c r="D12" s="2">
        <v>0.33</v>
      </c>
      <c r="E12" s="2">
        <v>14.8</v>
      </c>
      <c r="F12" s="2">
        <v>69.599999999999994</v>
      </c>
      <c r="G12" s="2">
        <v>0.03</v>
      </c>
      <c r="H12" s="2">
        <v>0</v>
      </c>
      <c r="I12" s="2">
        <v>0</v>
      </c>
      <c r="J12" s="2">
        <v>0.78</v>
      </c>
      <c r="K12" s="2">
        <v>75</v>
      </c>
      <c r="L12" s="2">
        <v>26.1</v>
      </c>
      <c r="M12" s="2">
        <v>7.5</v>
      </c>
      <c r="N12" s="2">
        <v>0.93</v>
      </c>
      <c r="O12" s="2"/>
    </row>
    <row r="13" spans="1:15">
      <c r="A13" s="12" t="s">
        <v>38</v>
      </c>
      <c r="B13" s="2">
        <v>40</v>
      </c>
      <c r="C13" s="2">
        <v>3.75</v>
      </c>
      <c r="D13" s="2">
        <v>1.45</v>
      </c>
      <c r="E13" s="2">
        <v>25.7</v>
      </c>
      <c r="F13" s="2">
        <v>79</v>
      </c>
      <c r="G13" s="2">
        <v>0.06</v>
      </c>
      <c r="H13" s="2">
        <v>7.0000000000000007E-2</v>
      </c>
      <c r="I13" s="2">
        <v>0</v>
      </c>
      <c r="J13" s="2">
        <v>0.88</v>
      </c>
      <c r="K13" s="2">
        <v>11.75</v>
      </c>
      <c r="L13" s="2">
        <v>19.5</v>
      </c>
      <c r="M13" s="2">
        <v>6.54</v>
      </c>
      <c r="N13" s="2">
        <v>0.6</v>
      </c>
      <c r="O13" s="2"/>
    </row>
    <row r="14" spans="1:15" s="1" customFormat="1">
      <c r="A14" s="8" t="s">
        <v>19</v>
      </c>
      <c r="B14" s="8"/>
      <c r="C14" s="8">
        <f>C8+C9+C10+C11+C12+C13</f>
        <v>19.45</v>
      </c>
      <c r="D14" s="8">
        <f>D8+D9+D11+D12+D13</f>
        <v>23.639999999999997</v>
      </c>
      <c r="E14" s="8">
        <f>E8+E9+E11+E12+E13</f>
        <v>111.69</v>
      </c>
      <c r="F14" s="8">
        <f>F8+F9+F11+F12+F13</f>
        <v>632.9</v>
      </c>
      <c r="G14" s="8">
        <f>G8+G9+G10+G11+G12+G13</f>
        <v>0.21</v>
      </c>
      <c r="H14" s="8">
        <f>H8+H9+H10+H11+H13</f>
        <v>3.14</v>
      </c>
      <c r="I14" s="8">
        <f>I8+I9+I10+I11+I13</f>
        <v>0.18</v>
      </c>
      <c r="J14" s="8">
        <f>J8+J9+J10+J11+J12+J13</f>
        <v>2.83</v>
      </c>
      <c r="K14" s="8">
        <f>K8+K9+K10+K11+K12+K13</f>
        <v>339.8</v>
      </c>
      <c r="L14" s="8">
        <f>L8+L9+L11+L12+L13</f>
        <v>228.98</v>
      </c>
      <c r="M14" s="8">
        <f>M8+M9+M11+M12+M13</f>
        <v>49.059999999999995</v>
      </c>
      <c r="N14" s="8">
        <f>N8+N9+N11+N12+N13+N10</f>
        <v>3.5100000000000002</v>
      </c>
      <c r="O14" s="8">
        <v>23.3</v>
      </c>
    </row>
    <row r="15" spans="1:1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5.5">
      <c r="A16" s="12" t="s">
        <v>51</v>
      </c>
      <c r="B16" s="2">
        <v>60</v>
      </c>
      <c r="C16" s="2">
        <v>1.93</v>
      </c>
      <c r="D16" s="2">
        <v>2</v>
      </c>
      <c r="E16" s="2">
        <v>6</v>
      </c>
      <c r="F16" s="2">
        <v>103.6</v>
      </c>
      <c r="G16" s="2">
        <v>0.05</v>
      </c>
      <c r="H16" s="2">
        <v>30.5</v>
      </c>
      <c r="I16" s="2">
        <v>0</v>
      </c>
      <c r="J16" s="2">
        <v>0</v>
      </c>
      <c r="K16" s="2">
        <v>30.35</v>
      </c>
      <c r="L16" s="2">
        <v>24.02</v>
      </c>
      <c r="M16" s="2">
        <v>7.98</v>
      </c>
      <c r="N16" s="2">
        <v>2.93</v>
      </c>
      <c r="O16" s="2"/>
    </row>
    <row r="17" spans="1:15">
      <c r="A17" s="12" t="s">
        <v>52</v>
      </c>
      <c r="B17" s="2">
        <v>250</v>
      </c>
      <c r="C17" s="2">
        <v>6.24</v>
      </c>
      <c r="D17" s="2">
        <v>6</v>
      </c>
      <c r="E17" s="2">
        <v>21.3</v>
      </c>
      <c r="F17" s="2">
        <v>207.9</v>
      </c>
      <c r="G17" s="2">
        <v>0.1</v>
      </c>
      <c r="H17" s="2">
        <v>10.5</v>
      </c>
      <c r="I17" s="2">
        <v>0.05</v>
      </c>
      <c r="J17" s="2">
        <v>0.27</v>
      </c>
      <c r="K17" s="2">
        <v>47.6</v>
      </c>
      <c r="L17" s="2">
        <v>120</v>
      </c>
      <c r="M17" s="2">
        <v>0</v>
      </c>
      <c r="N17" s="2">
        <v>1.3</v>
      </c>
      <c r="O17" s="2"/>
    </row>
    <row r="18" spans="1:15">
      <c r="A18" s="12" t="s">
        <v>53</v>
      </c>
      <c r="B18" s="2">
        <v>180</v>
      </c>
      <c r="C18" s="2">
        <v>3.7</v>
      </c>
      <c r="D18" s="2">
        <v>8.6</v>
      </c>
      <c r="E18" s="2">
        <v>46</v>
      </c>
      <c r="F18" s="2">
        <v>101.3</v>
      </c>
      <c r="G18" s="2">
        <v>0.31</v>
      </c>
      <c r="H18" s="2">
        <v>42</v>
      </c>
      <c r="I18" s="2">
        <v>4.2</v>
      </c>
      <c r="J18" s="2">
        <v>0.3</v>
      </c>
      <c r="K18" s="2">
        <v>292.10000000000002</v>
      </c>
      <c r="L18" s="2">
        <v>159</v>
      </c>
      <c r="M18" s="2">
        <v>58</v>
      </c>
      <c r="N18" s="2">
        <v>2.31</v>
      </c>
      <c r="O18" s="2"/>
    </row>
    <row r="19" spans="1:15">
      <c r="A19" s="12" t="s">
        <v>54</v>
      </c>
      <c r="B19" s="2">
        <v>100</v>
      </c>
      <c r="C19" s="2">
        <v>21</v>
      </c>
      <c r="D19" s="2">
        <v>10.6</v>
      </c>
      <c r="E19" s="2">
        <v>16.559999999999999</v>
      </c>
      <c r="F19" s="2">
        <v>244.6</v>
      </c>
      <c r="G19" s="2">
        <v>0.04</v>
      </c>
      <c r="H19" s="2">
        <v>1</v>
      </c>
      <c r="I19" s="2">
        <v>9</v>
      </c>
      <c r="J19" s="2">
        <v>0.56000000000000005</v>
      </c>
      <c r="K19" s="2">
        <v>39</v>
      </c>
      <c r="L19" s="2">
        <v>117</v>
      </c>
      <c r="M19" s="2">
        <v>20</v>
      </c>
      <c r="N19" s="2">
        <v>1.8</v>
      </c>
      <c r="O19" s="2"/>
    </row>
    <row r="20" spans="1:15">
      <c r="A20" s="12" t="s">
        <v>55</v>
      </c>
      <c r="B20" s="2">
        <v>200</v>
      </c>
      <c r="C20" s="2">
        <v>1.4</v>
      </c>
      <c r="D20" s="2">
        <v>0</v>
      </c>
      <c r="E20" s="2">
        <v>29</v>
      </c>
      <c r="F20" s="2">
        <v>44.5</v>
      </c>
      <c r="G20" s="2">
        <v>0</v>
      </c>
      <c r="H20" s="2">
        <v>0</v>
      </c>
      <c r="I20" s="2">
        <v>0</v>
      </c>
      <c r="J20" s="2">
        <v>0</v>
      </c>
      <c r="K20" s="2">
        <v>0.34</v>
      </c>
      <c r="L20" s="2">
        <v>0</v>
      </c>
      <c r="M20" s="2">
        <v>0</v>
      </c>
      <c r="N20" s="2">
        <v>0.05</v>
      </c>
      <c r="O20" s="2"/>
    </row>
    <row r="21" spans="1:15" s="16" customFormat="1">
      <c r="A21" s="12" t="s">
        <v>103</v>
      </c>
      <c r="B21" s="18">
        <v>3.5000000000000003E-2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>
      <c r="A22" s="12" t="s">
        <v>37</v>
      </c>
      <c r="B22" s="2">
        <v>40</v>
      </c>
      <c r="C22" s="2">
        <v>1.68</v>
      </c>
      <c r="D22" s="2">
        <v>0.33</v>
      </c>
      <c r="E22" s="2">
        <v>14.8</v>
      </c>
      <c r="F22" s="2">
        <v>69.599999999999994</v>
      </c>
      <c r="G22" s="2">
        <v>0.03</v>
      </c>
      <c r="H22" s="2">
        <v>0</v>
      </c>
      <c r="I22" s="2">
        <v>0</v>
      </c>
      <c r="J22" s="2">
        <v>0.78</v>
      </c>
      <c r="K22" s="2">
        <v>75</v>
      </c>
      <c r="L22" s="2">
        <v>26.1</v>
      </c>
      <c r="M22" s="2">
        <v>7.5</v>
      </c>
      <c r="N22" s="2">
        <v>0.93</v>
      </c>
      <c r="O22" s="2"/>
    </row>
    <row r="23" spans="1:15">
      <c r="A23" s="12" t="s">
        <v>38</v>
      </c>
      <c r="B23" s="2">
        <v>60</v>
      </c>
      <c r="C23" s="2">
        <v>3.75</v>
      </c>
      <c r="D23" s="2">
        <v>1.45</v>
      </c>
      <c r="E23" s="2">
        <v>25.7</v>
      </c>
      <c r="F23" s="2">
        <v>79</v>
      </c>
      <c r="G23" s="2">
        <v>0.06</v>
      </c>
      <c r="H23" s="2">
        <v>7.0000000000000007E-2</v>
      </c>
      <c r="I23" s="2">
        <v>0</v>
      </c>
      <c r="J23" s="2">
        <v>0.88</v>
      </c>
      <c r="K23" s="2">
        <v>11.75</v>
      </c>
      <c r="L23" s="2">
        <v>19.5</v>
      </c>
      <c r="M23" s="2">
        <v>6.5</v>
      </c>
      <c r="N23" s="2">
        <v>0.6</v>
      </c>
      <c r="O23" s="2"/>
    </row>
    <row r="24" spans="1:15" s="1" customFormat="1">
      <c r="A24" s="8" t="s">
        <v>22</v>
      </c>
      <c r="B24" s="8"/>
      <c r="C24" s="8">
        <f t="shared" ref="C24:N24" si="0">C16+C17+C18+C19+C20+C22+C23</f>
        <v>39.700000000000003</v>
      </c>
      <c r="D24" s="8">
        <f t="shared" si="0"/>
        <v>28.98</v>
      </c>
      <c r="E24" s="8">
        <f t="shared" si="0"/>
        <v>159.35999999999999</v>
      </c>
      <c r="F24" s="8">
        <f t="shared" si="0"/>
        <v>850.5</v>
      </c>
      <c r="G24" s="8">
        <f t="shared" si="0"/>
        <v>0.59000000000000008</v>
      </c>
      <c r="H24" s="8">
        <f t="shared" si="0"/>
        <v>84.07</v>
      </c>
      <c r="I24" s="8">
        <f t="shared" si="0"/>
        <v>13.25</v>
      </c>
      <c r="J24" s="8">
        <f t="shared" si="0"/>
        <v>2.79</v>
      </c>
      <c r="K24" s="8">
        <f t="shared" si="0"/>
        <v>496.14</v>
      </c>
      <c r="L24" s="8">
        <f t="shared" si="0"/>
        <v>465.62</v>
      </c>
      <c r="M24" s="8">
        <f t="shared" si="0"/>
        <v>99.98</v>
      </c>
      <c r="N24" s="8">
        <f t="shared" si="0"/>
        <v>9.9200000000000017</v>
      </c>
      <c r="O24" s="8">
        <v>31.3</v>
      </c>
    </row>
    <row r="25" spans="1:15">
      <c r="A25" s="25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>
      <c r="A26" s="13" t="s">
        <v>56</v>
      </c>
      <c r="B26" s="2">
        <v>200</v>
      </c>
      <c r="C26" s="2">
        <v>1.52</v>
      </c>
      <c r="D26" s="2">
        <v>0.24</v>
      </c>
      <c r="E26" s="2">
        <v>40.15</v>
      </c>
      <c r="F26" s="2">
        <v>89.4</v>
      </c>
      <c r="G26" s="2">
        <v>0.04</v>
      </c>
      <c r="H26" s="2">
        <v>1.06</v>
      </c>
      <c r="I26" s="2">
        <v>0.48</v>
      </c>
      <c r="J26" s="2">
        <v>0</v>
      </c>
      <c r="K26" s="2">
        <v>47.76</v>
      </c>
      <c r="L26" s="2">
        <v>52.56</v>
      </c>
      <c r="M26" s="2">
        <v>28.08</v>
      </c>
      <c r="N26" s="2">
        <v>1.42</v>
      </c>
      <c r="O26" s="2"/>
    </row>
    <row r="27" spans="1:15">
      <c r="A27" s="13" t="s">
        <v>57</v>
      </c>
      <c r="B27" s="2">
        <v>40</v>
      </c>
      <c r="C27" s="2">
        <v>6.2</v>
      </c>
      <c r="D27" s="2">
        <v>5.2</v>
      </c>
      <c r="E27" s="2">
        <v>35.9</v>
      </c>
      <c r="F27" s="2">
        <v>128.4</v>
      </c>
      <c r="G27" s="2">
        <v>0.01</v>
      </c>
      <c r="H27" s="2">
        <v>0.1</v>
      </c>
      <c r="I27" s="2">
        <v>0.01</v>
      </c>
      <c r="J27" s="2">
        <v>0.7</v>
      </c>
      <c r="K27" s="2">
        <v>41.3</v>
      </c>
      <c r="L27" s="2">
        <v>22.4</v>
      </c>
      <c r="M27" s="2">
        <v>11.2</v>
      </c>
      <c r="N27" s="2">
        <v>2.2000000000000002</v>
      </c>
      <c r="O27" s="2"/>
    </row>
    <row r="28" spans="1:15">
      <c r="A28" s="12" t="s">
        <v>99</v>
      </c>
      <c r="B28" s="2">
        <v>120</v>
      </c>
      <c r="C28" s="2">
        <v>0.9</v>
      </c>
      <c r="D28" s="2">
        <v>0</v>
      </c>
      <c r="E28" s="2">
        <v>8.07</v>
      </c>
      <c r="F28" s="2">
        <v>93</v>
      </c>
      <c r="G28" s="2">
        <v>0</v>
      </c>
      <c r="H28" s="2">
        <v>2.6</v>
      </c>
      <c r="I28" s="2">
        <v>0.03</v>
      </c>
      <c r="J28" s="2">
        <v>0</v>
      </c>
      <c r="K28" s="2">
        <v>4.67</v>
      </c>
      <c r="L28" s="2">
        <v>0</v>
      </c>
      <c r="M28" s="2">
        <v>0</v>
      </c>
      <c r="N28" s="2">
        <v>0</v>
      </c>
      <c r="O28" s="2"/>
    </row>
    <row r="29" spans="1:15">
      <c r="A29" s="6" t="s">
        <v>24</v>
      </c>
      <c r="B29" s="6"/>
      <c r="C29" s="7">
        <f t="shared" ref="C29:N29" si="1">C26+C27+C28</f>
        <v>8.620000000000001</v>
      </c>
      <c r="D29" s="7">
        <f t="shared" si="1"/>
        <v>5.44</v>
      </c>
      <c r="E29" s="7">
        <f t="shared" si="1"/>
        <v>84.12</v>
      </c>
      <c r="F29" s="7">
        <f t="shared" si="1"/>
        <v>310.8</v>
      </c>
      <c r="G29" s="7">
        <f t="shared" si="1"/>
        <v>0.05</v>
      </c>
      <c r="H29" s="7">
        <f t="shared" si="1"/>
        <v>3.7600000000000002</v>
      </c>
      <c r="I29" s="7">
        <f t="shared" si="1"/>
        <v>0.52</v>
      </c>
      <c r="J29" s="7">
        <f t="shared" si="1"/>
        <v>0.7</v>
      </c>
      <c r="K29" s="7">
        <f t="shared" si="1"/>
        <v>93.73</v>
      </c>
      <c r="L29" s="7">
        <f t="shared" si="1"/>
        <v>74.960000000000008</v>
      </c>
      <c r="M29" s="7">
        <f t="shared" si="1"/>
        <v>39.28</v>
      </c>
      <c r="N29" s="7">
        <f t="shared" si="1"/>
        <v>3.62</v>
      </c>
      <c r="O29" s="7">
        <v>11.5</v>
      </c>
    </row>
    <row r="30" spans="1:15" ht="18" customHeight="1">
      <c r="A30" s="5" t="s">
        <v>25</v>
      </c>
      <c r="B30" s="5"/>
      <c r="C30" s="5">
        <f t="shared" ref="C30:N30" si="2">C14+C24+C29</f>
        <v>67.77000000000001</v>
      </c>
      <c r="D30" s="5">
        <f t="shared" si="2"/>
        <v>58.059999999999995</v>
      </c>
      <c r="E30" s="5">
        <f t="shared" si="2"/>
        <v>355.16999999999996</v>
      </c>
      <c r="F30" s="5">
        <f t="shared" si="2"/>
        <v>1794.2</v>
      </c>
      <c r="G30" s="5">
        <f t="shared" si="2"/>
        <v>0.85000000000000009</v>
      </c>
      <c r="H30" s="5">
        <f t="shared" si="2"/>
        <v>90.97</v>
      </c>
      <c r="I30" s="5">
        <f t="shared" si="2"/>
        <v>13.95</v>
      </c>
      <c r="J30" s="5">
        <f t="shared" si="2"/>
        <v>6.32</v>
      </c>
      <c r="K30" s="5">
        <f t="shared" si="2"/>
        <v>929.67000000000007</v>
      </c>
      <c r="L30" s="5">
        <f t="shared" si="2"/>
        <v>769.56000000000006</v>
      </c>
      <c r="M30" s="5">
        <f t="shared" si="2"/>
        <v>188.32</v>
      </c>
      <c r="N30" s="5">
        <f t="shared" si="2"/>
        <v>17.05</v>
      </c>
      <c r="O30" s="5">
        <v>66.099999999999994</v>
      </c>
    </row>
  </sheetData>
  <mergeCells count="9">
    <mergeCell ref="A25:O25"/>
    <mergeCell ref="G5:J5"/>
    <mergeCell ref="K5:N5"/>
    <mergeCell ref="O5:O6"/>
    <mergeCell ref="A15:O15"/>
    <mergeCell ref="A7:O7"/>
    <mergeCell ref="A5:A6"/>
    <mergeCell ref="C5:E5"/>
    <mergeCell ref="F5:F6"/>
  </mergeCells>
  <phoneticPr fontId="2" type="noConversion"/>
  <pageMargins left="0.19685039370078741" right="0.19685039370078741" top="0.39370078740157483" bottom="0.39370078740157483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2"/>
  <sheetViews>
    <sheetView topLeftCell="A7" workbookViewId="0">
      <selection activeCell="P19" sqref="P19"/>
    </sheetView>
  </sheetViews>
  <sheetFormatPr defaultRowHeight="12.75"/>
  <cols>
    <col min="1" max="1" width="31.5703125" customWidth="1"/>
  </cols>
  <sheetData>
    <row r="5" spans="1:15">
      <c r="B5" s="1" t="s">
        <v>102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58</v>
      </c>
      <c r="B10" s="2">
        <v>200</v>
      </c>
      <c r="C10" s="2">
        <v>6.1</v>
      </c>
      <c r="D10" s="2">
        <v>8.3000000000000007</v>
      </c>
      <c r="E10" s="2">
        <v>27.6</v>
      </c>
      <c r="F10" s="2">
        <v>196</v>
      </c>
      <c r="G10" s="2">
        <v>0.08</v>
      </c>
      <c r="H10" s="2">
        <v>1.3</v>
      </c>
      <c r="I10" s="2">
        <v>0.05</v>
      </c>
      <c r="J10" s="2">
        <v>0.66</v>
      </c>
      <c r="K10" s="2">
        <v>141</v>
      </c>
      <c r="L10" s="2">
        <v>117</v>
      </c>
      <c r="M10" s="2">
        <v>20</v>
      </c>
      <c r="N10" s="2">
        <v>1.3</v>
      </c>
      <c r="O10" s="2"/>
    </row>
    <row r="11" spans="1:15">
      <c r="A11" s="11" t="s">
        <v>59</v>
      </c>
      <c r="B11" s="2">
        <v>200</v>
      </c>
      <c r="C11" s="2">
        <v>0.2</v>
      </c>
      <c r="D11" s="2">
        <v>0</v>
      </c>
      <c r="E11" s="2">
        <v>14</v>
      </c>
      <c r="F11" s="2">
        <v>78</v>
      </c>
      <c r="G11" s="2">
        <v>0</v>
      </c>
      <c r="H11" s="2">
        <v>0.21</v>
      </c>
      <c r="I11" s="2">
        <v>0</v>
      </c>
      <c r="J11" s="2">
        <v>0</v>
      </c>
      <c r="K11" s="2">
        <v>6</v>
      </c>
      <c r="L11" s="2">
        <v>0</v>
      </c>
      <c r="M11" s="2">
        <v>0</v>
      </c>
      <c r="N11" s="2">
        <v>0.4</v>
      </c>
      <c r="O11" s="2"/>
    </row>
    <row r="12" spans="1:15">
      <c r="A12" s="12" t="s">
        <v>37</v>
      </c>
      <c r="B12" s="2">
        <v>20</v>
      </c>
      <c r="C12" s="2">
        <v>1.68</v>
      </c>
      <c r="D12" s="2">
        <v>0.33</v>
      </c>
      <c r="E12" s="2">
        <v>14.8</v>
      </c>
      <c r="F12" s="2">
        <v>69.599999999999994</v>
      </c>
      <c r="G12" s="2">
        <v>0.03</v>
      </c>
      <c r="H12" s="2">
        <v>0</v>
      </c>
      <c r="I12" s="2">
        <v>0</v>
      </c>
      <c r="J12" s="2">
        <v>0.78</v>
      </c>
      <c r="K12" s="2">
        <v>75</v>
      </c>
      <c r="L12" s="2">
        <v>26.1</v>
      </c>
      <c r="M12" s="2">
        <v>7.5</v>
      </c>
      <c r="N12" s="2">
        <v>0.93</v>
      </c>
      <c r="O12" s="2"/>
    </row>
    <row r="13" spans="1:15">
      <c r="A13" s="12" t="s">
        <v>38</v>
      </c>
      <c r="B13" s="2">
        <v>30</v>
      </c>
      <c r="C13" s="2">
        <v>3.75</v>
      </c>
      <c r="D13" s="2">
        <v>1.45</v>
      </c>
      <c r="E13" s="2">
        <v>25.7</v>
      </c>
      <c r="F13" s="2">
        <v>79</v>
      </c>
      <c r="G13" s="2">
        <v>0.06</v>
      </c>
      <c r="H13" s="2">
        <v>7.0000000000000007E-2</v>
      </c>
      <c r="I13" s="2">
        <v>0</v>
      </c>
      <c r="J13" s="2">
        <v>0.88</v>
      </c>
      <c r="K13" s="2">
        <v>11.75</v>
      </c>
      <c r="L13" s="2">
        <v>19.5</v>
      </c>
      <c r="M13" s="2">
        <v>6.5</v>
      </c>
      <c r="N13" s="2">
        <v>0.6</v>
      </c>
      <c r="O13" s="2"/>
    </row>
    <row r="14" spans="1:15">
      <c r="A14" s="12" t="s">
        <v>60</v>
      </c>
      <c r="B14" s="22" t="s">
        <v>105</v>
      </c>
      <c r="C14" s="2">
        <v>9.48</v>
      </c>
      <c r="D14" s="2">
        <v>9.2799999999999994</v>
      </c>
      <c r="E14" s="2">
        <v>25.7</v>
      </c>
      <c r="F14" s="2">
        <v>128</v>
      </c>
      <c r="G14" s="2">
        <v>0.1</v>
      </c>
      <c r="H14" s="2">
        <v>7.0000000000000007E-2</v>
      </c>
      <c r="I14" s="2">
        <v>7.8E-2</v>
      </c>
      <c r="J14" s="2">
        <v>0.91</v>
      </c>
      <c r="K14" s="2">
        <v>41.75</v>
      </c>
      <c r="L14" s="2">
        <v>19.59</v>
      </c>
      <c r="M14" s="2">
        <v>8.9</v>
      </c>
      <c r="N14" s="2">
        <v>2.2999999999999998</v>
      </c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>
      <c r="A16" s="8" t="s">
        <v>19</v>
      </c>
      <c r="B16" s="8"/>
      <c r="C16" s="8">
        <f t="shared" ref="C16:N16" si="0">C10+C11+C12+C13+C14</f>
        <v>21.21</v>
      </c>
      <c r="D16" s="8">
        <f t="shared" si="0"/>
        <v>19.36</v>
      </c>
      <c r="E16" s="8">
        <f t="shared" si="0"/>
        <v>107.80000000000001</v>
      </c>
      <c r="F16" s="8">
        <f t="shared" si="0"/>
        <v>550.6</v>
      </c>
      <c r="G16" s="8">
        <f t="shared" si="0"/>
        <v>0.27</v>
      </c>
      <c r="H16" s="8">
        <f t="shared" si="0"/>
        <v>1.6500000000000001</v>
      </c>
      <c r="I16" s="8">
        <f t="shared" si="0"/>
        <v>0.128</v>
      </c>
      <c r="J16" s="8">
        <f t="shared" si="0"/>
        <v>3.23</v>
      </c>
      <c r="K16" s="8">
        <f t="shared" si="0"/>
        <v>275.5</v>
      </c>
      <c r="L16" s="8">
        <f t="shared" si="0"/>
        <v>182.19</v>
      </c>
      <c r="M16" s="8">
        <f t="shared" si="0"/>
        <v>42.9</v>
      </c>
      <c r="N16" s="8">
        <f t="shared" si="0"/>
        <v>5.53</v>
      </c>
      <c r="O16" s="8">
        <v>20.3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2" t="s">
        <v>61</v>
      </c>
      <c r="B18" s="2">
        <v>60</v>
      </c>
      <c r="C18" s="2">
        <v>1.43</v>
      </c>
      <c r="D18" s="2">
        <v>6.09</v>
      </c>
      <c r="E18" s="2">
        <v>8.36</v>
      </c>
      <c r="F18" s="2">
        <v>103.6</v>
      </c>
      <c r="G18" s="2">
        <v>0.02</v>
      </c>
      <c r="H18" s="2">
        <v>9.5</v>
      </c>
      <c r="I18" s="2">
        <v>0.01</v>
      </c>
      <c r="J18" s="2">
        <v>2.13</v>
      </c>
      <c r="K18" s="2">
        <v>35.15</v>
      </c>
      <c r="L18" s="2">
        <v>40.97</v>
      </c>
      <c r="M18" s="2">
        <v>20.9</v>
      </c>
      <c r="N18" s="2">
        <v>1.33</v>
      </c>
      <c r="O18" s="2"/>
    </row>
    <row r="19" spans="1:15">
      <c r="A19" s="12" t="s">
        <v>62</v>
      </c>
      <c r="B19" s="2">
        <v>250</v>
      </c>
      <c r="C19" s="2">
        <v>9</v>
      </c>
      <c r="D19" s="2">
        <v>18.91</v>
      </c>
      <c r="E19" s="2">
        <v>7</v>
      </c>
      <c r="F19" s="2">
        <v>207.9</v>
      </c>
      <c r="G19" s="2">
        <v>0.06</v>
      </c>
      <c r="H19" s="2">
        <v>14.77</v>
      </c>
      <c r="I19" s="2">
        <v>0.16</v>
      </c>
      <c r="J19" s="2">
        <v>7.0000000000000007E-2</v>
      </c>
      <c r="K19" s="2">
        <v>34.659999999999997</v>
      </c>
      <c r="L19" s="2">
        <v>47.62</v>
      </c>
      <c r="M19" s="2">
        <v>17.8</v>
      </c>
      <c r="N19" s="2">
        <v>0.64</v>
      </c>
      <c r="O19" s="2"/>
    </row>
    <row r="20" spans="1:15">
      <c r="A20" s="12" t="s">
        <v>63</v>
      </c>
      <c r="B20" s="2">
        <v>100</v>
      </c>
      <c r="C20" s="2">
        <v>7.65</v>
      </c>
      <c r="D20" s="2">
        <v>1.01</v>
      </c>
      <c r="E20" s="2">
        <v>3.18</v>
      </c>
      <c r="F20" s="2">
        <v>101.3</v>
      </c>
      <c r="G20" s="2">
        <v>0.05</v>
      </c>
      <c r="H20" s="2">
        <v>0.96</v>
      </c>
      <c r="I20" s="2">
        <v>3.75</v>
      </c>
      <c r="J20" s="2">
        <v>0</v>
      </c>
      <c r="K20" s="2">
        <v>12.8</v>
      </c>
      <c r="L20" s="2">
        <v>84.25</v>
      </c>
      <c r="M20" s="2">
        <v>10</v>
      </c>
      <c r="N20" s="2">
        <v>0.54</v>
      </c>
      <c r="O20" s="2"/>
    </row>
    <row r="21" spans="1:15">
      <c r="A21" s="12" t="s">
        <v>64</v>
      </c>
      <c r="B21" s="2">
        <v>180</v>
      </c>
      <c r="C21" s="2">
        <v>4.08</v>
      </c>
      <c r="D21" s="2">
        <v>6.4</v>
      </c>
      <c r="E21" s="2">
        <v>27.26</v>
      </c>
      <c r="F21" s="2">
        <v>205.5</v>
      </c>
      <c r="G21" s="2">
        <v>0.18</v>
      </c>
      <c r="H21" s="2">
        <v>24.22</v>
      </c>
      <c r="I21" s="2">
        <v>3.4</v>
      </c>
      <c r="J21" s="2">
        <v>0.88</v>
      </c>
      <c r="K21" s="2">
        <v>49.3</v>
      </c>
      <c r="L21" s="2">
        <v>115.4</v>
      </c>
      <c r="M21" s="2">
        <v>37</v>
      </c>
      <c r="N21" s="2">
        <v>1.34</v>
      </c>
      <c r="O21" s="2"/>
    </row>
    <row r="22" spans="1:15">
      <c r="A22" s="12" t="s">
        <v>65</v>
      </c>
      <c r="B22" s="2">
        <v>200</v>
      </c>
      <c r="C22" s="2">
        <v>1.52</v>
      </c>
      <c r="D22" s="2">
        <v>0.24</v>
      </c>
      <c r="E22" s="2">
        <v>40.15</v>
      </c>
      <c r="F22" s="2">
        <v>44.5</v>
      </c>
      <c r="G22" s="2">
        <v>0.04</v>
      </c>
      <c r="H22" s="2">
        <v>1.06</v>
      </c>
      <c r="I22" s="2">
        <v>0.48</v>
      </c>
      <c r="J22" s="2">
        <v>0</v>
      </c>
      <c r="K22" s="2">
        <v>47.76</v>
      </c>
      <c r="L22" s="2">
        <v>52.56</v>
      </c>
      <c r="M22" s="2">
        <v>28.08</v>
      </c>
      <c r="N22" s="2">
        <v>1.42</v>
      </c>
      <c r="O22" s="2"/>
    </row>
    <row r="23" spans="1:15" s="16" customFormat="1">
      <c r="A23" s="20" t="s">
        <v>103</v>
      </c>
      <c r="B23" s="21">
        <v>3.5000000000000003E-2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>
      <c r="A24" s="12" t="s">
        <v>37</v>
      </c>
      <c r="B24" s="2">
        <v>40</v>
      </c>
      <c r="C24" s="2">
        <v>1.68</v>
      </c>
      <c r="D24" s="2">
        <v>0.33</v>
      </c>
      <c r="E24" s="2">
        <v>14.8</v>
      </c>
      <c r="F24" s="2">
        <v>69.599999999999994</v>
      </c>
      <c r="G24" s="2">
        <v>0.03</v>
      </c>
      <c r="H24" s="2">
        <v>0</v>
      </c>
      <c r="I24" s="2">
        <v>0</v>
      </c>
      <c r="J24" s="2">
        <v>0.78</v>
      </c>
      <c r="K24" s="2">
        <v>75</v>
      </c>
      <c r="L24" s="2">
        <v>26.1</v>
      </c>
      <c r="M24" s="2">
        <v>7.5</v>
      </c>
      <c r="N24" s="2">
        <v>0.93</v>
      </c>
      <c r="O24" s="2"/>
    </row>
    <row r="25" spans="1:15">
      <c r="A25" s="12" t="s">
        <v>38</v>
      </c>
      <c r="B25" s="2">
        <v>60</v>
      </c>
      <c r="C25" s="2">
        <v>3.75</v>
      </c>
      <c r="D25" s="2">
        <v>1.45</v>
      </c>
      <c r="E25" s="2">
        <v>25.7</v>
      </c>
      <c r="F25" s="2">
        <v>79</v>
      </c>
      <c r="G25" s="2">
        <v>0.06</v>
      </c>
      <c r="H25" s="2">
        <v>7.0000000000000007E-2</v>
      </c>
      <c r="I25" s="2">
        <v>0</v>
      </c>
      <c r="J25" s="2">
        <v>0.88</v>
      </c>
      <c r="K25" s="2">
        <v>11.75</v>
      </c>
      <c r="L25" s="2">
        <v>19.5</v>
      </c>
      <c r="M25" s="2">
        <v>6.5</v>
      </c>
      <c r="N25" s="2">
        <v>0.6</v>
      </c>
      <c r="O25" s="2"/>
    </row>
    <row r="26" spans="1:15" s="1" customFormat="1">
      <c r="A26" s="8" t="s">
        <v>22</v>
      </c>
      <c r="B26" s="8"/>
      <c r="C26" s="8">
        <f t="shared" ref="C26:N26" si="1">C18+C19+C20+C21+C22+C24+C25</f>
        <v>29.109999999999996</v>
      </c>
      <c r="D26" s="8">
        <f t="shared" si="1"/>
        <v>34.430000000000007</v>
      </c>
      <c r="E26" s="8">
        <f t="shared" si="1"/>
        <v>126.44999999999999</v>
      </c>
      <c r="F26" s="8">
        <f t="shared" si="1"/>
        <v>811.4</v>
      </c>
      <c r="G26" s="8">
        <f t="shared" si="1"/>
        <v>0.44</v>
      </c>
      <c r="H26" s="8">
        <f t="shared" si="1"/>
        <v>50.580000000000005</v>
      </c>
      <c r="I26" s="8">
        <f t="shared" si="1"/>
        <v>7.8000000000000007</v>
      </c>
      <c r="J26" s="8">
        <f t="shared" si="1"/>
        <v>4.7399999999999993</v>
      </c>
      <c r="K26" s="8">
        <f t="shared" si="1"/>
        <v>266.41999999999996</v>
      </c>
      <c r="L26" s="8">
        <f t="shared" si="1"/>
        <v>386.40000000000003</v>
      </c>
      <c r="M26" s="8">
        <f t="shared" si="1"/>
        <v>127.78</v>
      </c>
      <c r="N26" s="8">
        <f t="shared" si="1"/>
        <v>6.8</v>
      </c>
      <c r="O26" s="8">
        <v>29.9</v>
      </c>
    </row>
    <row r="27" spans="1:15">
      <c r="A27" s="25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5">
      <c r="A28" s="13" t="s">
        <v>66</v>
      </c>
      <c r="B28" s="2">
        <v>200</v>
      </c>
      <c r="C28" s="2">
        <v>2.84</v>
      </c>
      <c r="D28" s="2">
        <v>2.4</v>
      </c>
      <c r="E28" s="2">
        <v>10.3</v>
      </c>
      <c r="F28" s="2">
        <v>129.4</v>
      </c>
      <c r="G28" s="2">
        <v>0</v>
      </c>
      <c r="H28" s="2">
        <v>1.24</v>
      </c>
      <c r="I28" s="2">
        <v>0</v>
      </c>
      <c r="J28" s="2">
        <v>0</v>
      </c>
      <c r="K28" s="2">
        <v>213.3</v>
      </c>
      <c r="L28" s="2">
        <v>94.44</v>
      </c>
      <c r="M28" s="2">
        <v>24.9</v>
      </c>
      <c r="N28" s="2">
        <v>0</v>
      </c>
      <c r="O28" s="2"/>
    </row>
    <row r="29" spans="1:15">
      <c r="A29" s="13" t="s">
        <v>67</v>
      </c>
      <c r="B29" s="2">
        <v>8</v>
      </c>
      <c r="C29" s="2">
        <v>1.5</v>
      </c>
      <c r="D29" s="2">
        <v>0.5</v>
      </c>
      <c r="E29" s="2">
        <v>21</v>
      </c>
      <c r="F29" s="2">
        <v>143</v>
      </c>
      <c r="G29" s="2">
        <v>0.04</v>
      </c>
      <c r="H29" s="2">
        <v>10</v>
      </c>
      <c r="I29" s="2">
        <v>0</v>
      </c>
      <c r="J29" s="2">
        <v>0</v>
      </c>
      <c r="K29" s="2">
        <v>8</v>
      </c>
      <c r="L29" s="2">
        <v>0</v>
      </c>
      <c r="M29" s="2">
        <v>42</v>
      </c>
      <c r="N29" s="2">
        <v>0.6</v>
      </c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6" t="s">
        <v>24</v>
      </c>
      <c r="B31" s="7"/>
      <c r="C31" s="7">
        <f t="shared" ref="C31:N31" si="2">C28+C29+C30</f>
        <v>4.34</v>
      </c>
      <c r="D31" s="7">
        <f t="shared" si="2"/>
        <v>2.9</v>
      </c>
      <c r="E31" s="7">
        <f t="shared" si="2"/>
        <v>31.3</v>
      </c>
      <c r="F31" s="7">
        <f t="shared" si="2"/>
        <v>272.39999999999998</v>
      </c>
      <c r="G31" s="7">
        <f t="shared" si="2"/>
        <v>0.04</v>
      </c>
      <c r="H31" s="7">
        <f t="shared" si="2"/>
        <v>11.24</v>
      </c>
      <c r="I31" s="7">
        <f t="shared" si="2"/>
        <v>0</v>
      </c>
      <c r="J31" s="7">
        <f t="shared" si="2"/>
        <v>0</v>
      </c>
      <c r="K31" s="7">
        <f t="shared" si="2"/>
        <v>221.3</v>
      </c>
      <c r="L31" s="7">
        <f t="shared" si="2"/>
        <v>94.44</v>
      </c>
      <c r="M31" s="7">
        <f t="shared" si="2"/>
        <v>66.900000000000006</v>
      </c>
      <c r="N31" s="7">
        <f t="shared" si="2"/>
        <v>0.6</v>
      </c>
      <c r="O31" s="7">
        <v>10</v>
      </c>
    </row>
    <row r="32" spans="1:15" ht="18" customHeight="1">
      <c r="A32" s="5" t="s">
        <v>25</v>
      </c>
      <c r="B32" s="5"/>
      <c r="C32" s="5">
        <f t="shared" ref="C32:N32" si="3">C16+C26+C31</f>
        <v>54.66</v>
      </c>
      <c r="D32" s="5">
        <f t="shared" si="3"/>
        <v>56.690000000000005</v>
      </c>
      <c r="E32" s="5">
        <f t="shared" si="3"/>
        <v>265.55</v>
      </c>
      <c r="F32" s="5">
        <f t="shared" si="3"/>
        <v>1634.4</v>
      </c>
      <c r="G32" s="5">
        <f t="shared" si="3"/>
        <v>0.75</v>
      </c>
      <c r="H32" s="5">
        <f t="shared" si="3"/>
        <v>63.470000000000006</v>
      </c>
      <c r="I32" s="5">
        <f t="shared" si="3"/>
        <v>7.9280000000000008</v>
      </c>
      <c r="J32" s="5">
        <f t="shared" si="3"/>
        <v>7.9699999999999989</v>
      </c>
      <c r="K32" s="5">
        <f t="shared" si="3"/>
        <v>763.22</v>
      </c>
      <c r="L32" s="5">
        <f t="shared" si="3"/>
        <v>663.03</v>
      </c>
      <c r="M32" s="5">
        <f t="shared" si="3"/>
        <v>237.58</v>
      </c>
      <c r="N32" s="5">
        <f t="shared" si="3"/>
        <v>12.93</v>
      </c>
      <c r="O32" s="5">
        <v>60.2</v>
      </c>
    </row>
  </sheetData>
  <mergeCells count="10">
    <mergeCell ref="A27:O27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0"/>
  <sheetViews>
    <sheetView topLeftCell="A7" workbookViewId="0">
      <selection activeCell="B19" sqref="B19"/>
    </sheetView>
  </sheetViews>
  <sheetFormatPr defaultRowHeight="12.75"/>
  <cols>
    <col min="1" max="1" width="31.5703125" customWidth="1"/>
  </cols>
  <sheetData>
    <row r="5" spans="1:15">
      <c r="B5" s="1" t="s">
        <v>29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68</v>
      </c>
      <c r="B10" s="2">
        <v>200</v>
      </c>
      <c r="C10" s="2">
        <v>7.8</v>
      </c>
      <c r="D10" s="2">
        <v>8.3000000000000007</v>
      </c>
      <c r="E10" s="2">
        <v>31</v>
      </c>
      <c r="F10" s="2">
        <v>230</v>
      </c>
      <c r="G10" s="2">
        <v>0.2</v>
      </c>
      <c r="H10" s="2">
        <v>0.9</v>
      </c>
      <c r="I10" s="2">
        <v>60.7</v>
      </c>
      <c r="J10" s="2">
        <v>0</v>
      </c>
      <c r="K10" s="2">
        <v>119</v>
      </c>
      <c r="L10" s="2">
        <v>193</v>
      </c>
      <c r="M10" s="2">
        <v>65</v>
      </c>
      <c r="N10" s="2">
        <v>2.06</v>
      </c>
      <c r="O10" s="2"/>
    </row>
    <row r="11" spans="1:15">
      <c r="A11" s="12" t="s">
        <v>39</v>
      </c>
      <c r="B11" s="2">
        <v>30</v>
      </c>
      <c r="C11" s="2">
        <v>6.97</v>
      </c>
      <c r="D11" s="2">
        <v>9.85</v>
      </c>
      <c r="E11" s="2">
        <v>25.7</v>
      </c>
      <c r="F11" s="2">
        <v>119.2</v>
      </c>
      <c r="G11" s="2">
        <v>1.0999999999999999E-2</v>
      </c>
      <c r="H11" s="2">
        <v>7.0000000000000007E-2</v>
      </c>
      <c r="I11" s="2">
        <v>0</v>
      </c>
      <c r="J11" s="2">
        <v>0.09</v>
      </c>
      <c r="K11" s="2">
        <v>11.95</v>
      </c>
      <c r="L11" s="2">
        <v>19.55</v>
      </c>
      <c r="M11" s="2">
        <v>7.1</v>
      </c>
      <c r="N11" s="2">
        <v>1.7</v>
      </c>
      <c r="O11" s="2"/>
    </row>
    <row r="12" spans="1:15">
      <c r="A12" s="12" t="s">
        <v>69</v>
      </c>
      <c r="B12" s="2">
        <v>200</v>
      </c>
      <c r="C12" s="2">
        <v>5.15</v>
      </c>
      <c r="D12" s="2">
        <v>0.1</v>
      </c>
      <c r="E12" s="2">
        <v>7.46</v>
      </c>
      <c r="F12" s="2">
        <v>77</v>
      </c>
      <c r="G12" s="2">
        <v>0.03</v>
      </c>
      <c r="H12" s="2">
        <v>1.24</v>
      </c>
      <c r="I12" s="2">
        <v>0.03</v>
      </c>
      <c r="J12" s="2">
        <v>0</v>
      </c>
      <c r="K12" s="2">
        <v>220.4</v>
      </c>
      <c r="L12" s="2">
        <v>130.6</v>
      </c>
      <c r="M12" s="2">
        <v>24.9</v>
      </c>
      <c r="N12" s="2">
        <v>1.77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40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 s="1" customFormat="1">
      <c r="A15" s="8" t="s">
        <v>19</v>
      </c>
      <c r="B15" s="8"/>
      <c r="C15" s="8">
        <f t="shared" ref="C15:N15" si="0">C10+C11+C12+C13+C14</f>
        <v>25.35</v>
      </c>
      <c r="D15" s="8">
        <f t="shared" si="0"/>
        <v>20.029999999999998</v>
      </c>
      <c r="E15" s="8">
        <f t="shared" si="0"/>
        <v>104.66</v>
      </c>
      <c r="F15" s="8">
        <f t="shared" si="0"/>
        <v>574.79999999999995</v>
      </c>
      <c r="G15" s="8">
        <f t="shared" si="0"/>
        <v>0.33100000000000002</v>
      </c>
      <c r="H15" s="8">
        <f t="shared" si="0"/>
        <v>2.2799999999999998</v>
      </c>
      <c r="I15" s="8">
        <f t="shared" si="0"/>
        <v>60.730000000000004</v>
      </c>
      <c r="J15" s="8">
        <f t="shared" si="0"/>
        <v>1.75</v>
      </c>
      <c r="K15" s="8">
        <f t="shared" si="0"/>
        <v>438.1</v>
      </c>
      <c r="L15" s="8">
        <f t="shared" si="0"/>
        <v>388.75</v>
      </c>
      <c r="M15" s="8">
        <f t="shared" si="0"/>
        <v>111</v>
      </c>
      <c r="N15" s="8">
        <f t="shared" si="0"/>
        <v>7.0599999999999987</v>
      </c>
      <c r="O15" s="8">
        <v>21.2</v>
      </c>
    </row>
    <row r="16" spans="1:15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12" t="s">
        <v>70</v>
      </c>
      <c r="B17" s="2">
        <v>60</v>
      </c>
      <c r="C17" s="2">
        <v>1.1000000000000001</v>
      </c>
      <c r="D17" s="2">
        <v>5.0999999999999996</v>
      </c>
      <c r="E17" s="2">
        <v>7.1</v>
      </c>
      <c r="F17" s="2">
        <v>85</v>
      </c>
      <c r="G17" s="2">
        <v>0</v>
      </c>
      <c r="H17" s="2">
        <v>8.3000000000000007</v>
      </c>
      <c r="I17" s="2">
        <v>22</v>
      </c>
      <c r="J17" s="2">
        <v>2.1</v>
      </c>
      <c r="K17" s="2">
        <v>20.100000000000001</v>
      </c>
      <c r="L17" s="2">
        <v>25.1</v>
      </c>
      <c r="M17" s="2">
        <v>14.8</v>
      </c>
      <c r="N17" s="2">
        <v>0.3</v>
      </c>
      <c r="O17" s="2"/>
    </row>
    <row r="18" spans="1:15">
      <c r="A18" s="12" t="s">
        <v>71</v>
      </c>
      <c r="B18" s="2">
        <v>250</v>
      </c>
      <c r="C18" s="2">
        <v>7.4</v>
      </c>
      <c r="D18" s="2">
        <v>6.79</v>
      </c>
      <c r="E18" s="2">
        <v>19.7</v>
      </c>
      <c r="F18" s="2">
        <v>145.6</v>
      </c>
      <c r="G18" s="2">
        <v>0.1</v>
      </c>
      <c r="H18" s="2">
        <v>11</v>
      </c>
      <c r="I18" s="2">
        <v>0.2</v>
      </c>
      <c r="J18" s="2">
        <v>0.5</v>
      </c>
      <c r="K18" s="2">
        <v>39</v>
      </c>
      <c r="L18" s="2">
        <v>97.3</v>
      </c>
      <c r="M18" s="2">
        <v>31.6</v>
      </c>
      <c r="N18" s="2">
        <v>1.6</v>
      </c>
      <c r="O18" s="2"/>
    </row>
    <row r="19" spans="1:15">
      <c r="A19" s="12" t="s">
        <v>72</v>
      </c>
      <c r="B19" s="2">
        <v>100</v>
      </c>
      <c r="C19" s="2">
        <v>13.32</v>
      </c>
      <c r="D19" s="2">
        <v>25.63</v>
      </c>
      <c r="E19" s="2">
        <v>3.76</v>
      </c>
      <c r="F19" s="2">
        <v>189.2</v>
      </c>
      <c r="G19" s="2">
        <v>0.2</v>
      </c>
      <c r="H19" s="2">
        <v>1.6</v>
      </c>
      <c r="I19" s="2">
        <v>0</v>
      </c>
      <c r="J19" s="2">
        <v>5.2</v>
      </c>
      <c r="K19" s="2">
        <v>52.6</v>
      </c>
      <c r="L19" s="2">
        <v>367.6</v>
      </c>
      <c r="M19" s="2">
        <v>58</v>
      </c>
      <c r="N19" s="2">
        <v>1.8</v>
      </c>
      <c r="O19" s="2"/>
    </row>
    <row r="20" spans="1:15">
      <c r="A20" s="12" t="s">
        <v>73</v>
      </c>
      <c r="B20" s="2">
        <v>180</v>
      </c>
      <c r="C20" s="2">
        <v>3.3</v>
      </c>
      <c r="D20" s="2">
        <v>4.0999999999999996</v>
      </c>
      <c r="E20" s="2">
        <v>39.200000000000003</v>
      </c>
      <c r="F20" s="2">
        <v>209</v>
      </c>
      <c r="G20" s="2">
        <v>0.1</v>
      </c>
      <c r="H20" s="2">
        <v>0</v>
      </c>
      <c r="I20" s="2">
        <v>0.1</v>
      </c>
      <c r="J20" s="2">
        <v>0.5</v>
      </c>
      <c r="K20" s="2">
        <v>52.6</v>
      </c>
      <c r="L20" s="2">
        <v>376.6</v>
      </c>
      <c r="M20" s="2">
        <v>58</v>
      </c>
      <c r="N20" s="2">
        <v>1.8</v>
      </c>
      <c r="O20" s="2"/>
    </row>
    <row r="21" spans="1:15">
      <c r="A21" s="12" t="s">
        <v>74</v>
      </c>
      <c r="B21" s="2">
        <v>200</v>
      </c>
      <c r="C21" s="2">
        <v>0.9</v>
      </c>
      <c r="D21" s="2">
        <v>0</v>
      </c>
      <c r="E21" s="2">
        <v>17.3</v>
      </c>
      <c r="F21" s="2">
        <v>75.75</v>
      </c>
      <c r="G21" s="2">
        <v>0</v>
      </c>
      <c r="H21" s="2">
        <v>6</v>
      </c>
      <c r="I21" s="2">
        <v>0</v>
      </c>
      <c r="J21" s="2">
        <v>0</v>
      </c>
      <c r="K21" s="2">
        <v>14</v>
      </c>
      <c r="L21" s="2">
        <v>0</v>
      </c>
      <c r="M21" s="2">
        <v>8</v>
      </c>
      <c r="N21" s="2">
        <v>2.8</v>
      </c>
      <c r="O21" s="2"/>
    </row>
    <row r="22" spans="1:15">
      <c r="A22" s="12" t="s">
        <v>37</v>
      </c>
      <c r="B22" s="2">
        <v>40</v>
      </c>
      <c r="C22" s="2">
        <v>1.68</v>
      </c>
      <c r="D22" s="2">
        <v>0.33</v>
      </c>
      <c r="E22" s="2">
        <v>14.8</v>
      </c>
      <c r="F22" s="2">
        <v>69.599999999999994</v>
      </c>
      <c r="G22" s="2">
        <v>0.03</v>
      </c>
      <c r="H22" s="2">
        <v>0</v>
      </c>
      <c r="I22" s="2">
        <v>0</v>
      </c>
      <c r="J22" s="2">
        <v>0.78</v>
      </c>
      <c r="K22" s="2">
        <v>75</v>
      </c>
      <c r="L22" s="2">
        <v>26.1</v>
      </c>
      <c r="M22" s="2">
        <v>7.5</v>
      </c>
      <c r="N22" s="2">
        <v>0.93</v>
      </c>
      <c r="O22" s="2"/>
    </row>
    <row r="23" spans="1:15">
      <c r="A23" s="12" t="s">
        <v>38</v>
      </c>
      <c r="B23" s="2">
        <v>60</v>
      </c>
      <c r="C23" s="2">
        <v>3.75</v>
      </c>
      <c r="D23" s="2">
        <v>1.45</v>
      </c>
      <c r="E23" s="2">
        <v>25.7</v>
      </c>
      <c r="F23" s="2">
        <v>79</v>
      </c>
      <c r="G23" s="2">
        <v>0.06</v>
      </c>
      <c r="H23" s="2">
        <v>7.0000000000000007E-2</v>
      </c>
      <c r="I23" s="2">
        <v>0</v>
      </c>
      <c r="J23" s="2">
        <v>0.88</v>
      </c>
      <c r="K23" s="2">
        <v>11.75</v>
      </c>
      <c r="L23" s="2">
        <v>19.5</v>
      </c>
      <c r="M23" s="2">
        <v>6.5</v>
      </c>
      <c r="N23" s="2">
        <v>0.6</v>
      </c>
      <c r="O23" s="2"/>
    </row>
    <row r="24" spans="1:15" s="1" customFormat="1">
      <c r="A24" s="8" t="s">
        <v>22</v>
      </c>
      <c r="B24" s="8"/>
      <c r="C24" s="8">
        <f t="shared" ref="C24:N24" si="1">C17+C18+C19+C20+C21+C22+C23</f>
        <v>31.45</v>
      </c>
      <c r="D24" s="8">
        <f t="shared" si="1"/>
        <v>43.4</v>
      </c>
      <c r="E24" s="8">
        <f t="shared" si="1"/>
        <v>127.55999999999999</v>
      </c>
      <c r="F24" s="8">
        <f t="shared" si="1"/>
        <v>853.15</v>
      </c>
      <c r="G24" s="8">
        <f t="shared" si="1"/>
        <v>0.49000000000000005</v>
      </c>
      <c r="H24" s="8">
        <f t="shared" si="1"/>
        <v>26.970000000000002</v>
      </c>
      <c r="I24" s="8">
        <f t="shared" si="1"/>
        <v>22.3</v>
      </c>
      <c r="J24" s="8">
        <f t="shared" si="1"/>
        <v>9.9600000000000009</v>
      </c>
      <c r="K24" s="8">
        <f t="shared" si="1"/>
        <v>265.05</v>
      </c>
      <c r="L24" s="8">
        <f t="shared" si="1"/>
        <v>912.2</v>
      </c>
      <c r="M24" s="8">
        <f t="shared" si="1"/>
        <v>184.4</v>
      </c>
      <c r="N24" s="8">
        <f t="shared" si="1"/>
        <v>9.83</v>
      </c>
      <c r="O24" s="8">
        <v>31.4</v>
      </c>
    </row>
    <row r="25" spans="1:15">
      <c r="A25" s="25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>
      <c r="A26" s="13" t="s">
        <v>75</v>
      </c>
      <c r="B26" s="2">
        <v>40</v>
      </c>
      <c r="C26" s="2">
        <v>6.3</v>
      </c>
      <c r="D26" s="2">
        <v>5.2</v>
      </c>
      <c r="E26" s="2">
        <v>35.9</v>
      </c>
      <c r="F26" s="2">
        <v>143</v>
      </c>
      <c r="G26" s="2">
        <v>0.01</v>
      </c>
      <c r="H26" s="2">
        <v>0.1</v>
      </c>
      <c r="I26" s="2">
        <v>0.01</v>
      </c>
      <c r="J26" s="2">
        <v>0.7</v>
      </c>
      <c r="K26" s="2">
        <v>184.58</v>
      </c>
      <c r="L26" s="2">
        <v>22.4</v>
      </c>
      <c r="M26" s="2">
        <v>11.2</v>
      </c>
      <c r="N26" s="2">
        <v>2.2000000000000002</v>
      </c>
      <c r="O26" s="2"/>
    </row>
    <row r="27" spans="1:15">
      <c r="A27" s="13" t="s">
        <v>76</v>
      </c>
      <c r="B27" s="2">
        <v>200</v>
      </c>
      <c r="C27" s="2">
        <v>5.15</v>
      </c>
      <c r="D27" s="2">
        <v>4.4400000000000004</v>
      </c>
      <c r="E27" s="2">
        <v>7.46</v>
      </c>
      <c r="F27" s="2">
        <v>127.4</v>
      </c>
      <c r="G27" s="2">
        <v>0.03</v>
      </c>
      <c r="H27" s="2">
        <v>1.24</v>
      </c>
      <c r="I27" s="2">
        <v>0.03</v>
      </c>
      <c r="J27" s="2">
        <v>0</v>
      </c>
      <c r="K27" s="2">
        <v>220.4</v>
      </c>
      <c r="L27" s="2">
        <v>163.6</v>
      </c>
      <c r="M27" s="2">
        <v>24.9</v>
      </c>
      <c r="N27" s="2">
        <v>1.7</v>
      </c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6" t="s">
        <v>24</v>
      </c>
      <c r="B29" s="7"/>
      <c r="C29" s="7">
        <f t="shared" ref="C29:N29" si="2">C26+C27+C28</f>
        <v>11.45</v>
      </c>
      <c r="D29" s="7">
        <f t="shared" si="2"/>
        <v>9.64</v>
      </c>
      <c r="E29" s="7">
        <f t="shared" si="2"/>
        <v>43.36</v>
      </c>
      <c r="F29" s="7">
        <f t="shared" si="2"/>
        <v>270.39999999999998</v>
      </c>
      <c r="G29" s="7">
        <f t="shared" si="2"/>
        <v>0.04</v>
      </c>
      <c r="H29" s="7">
        <f t="shared" si="2"/>
        <v>1.34</v>
      </c>
      <c r="I29" s="7">
        <f t="shared" si="2"/>
        <v>0.04</v>
      </c>
      <c r="J29" s="7">
        <f t="shared" si="2"/>
        <v>0.7</v>
      </c>
      <c r="K29" s="7">
        <f t="shared" si="2"/>
        <v>404.98</v>
      </c>
      <c r="L29" s="7">
        <f t="shared" si="2"/>
        <v>186</v>
      </c>
      <c r="M29" s="7">
        <f t="shared" si="2"/>
        <v>36.099999999999994</v>
      </c>
      <c r="N29" s="7">
        <f t="shared" si="2"/>
        <v>3.9000000000000004</v>
      </c>
      <c r="O29" s="7">
        <v>10</v>
      </c>
    </row>
    <row r="30" spans="1:15" ht="18" customHeight="1">
      <c r="A30" s="5" t="s">
        <v>25</v>
      </c>
      <c r="B30" s="5"/>
      <c r="C30" s="5">
        <f t="shared" ref="C30:N30" si="3">C15+C24+C29</f>
        <v>68.25</v>
      </c>
      <c r="D30" s="5">
        <f t="shared" si="3"/>
        <v>73.069999999999993</v>
      </c>
      <c r="E30" s="5">
        <f t="shared" si="3"/>
        <v>275.58</v>
      </c>
      <c r="F30" s="5">
        <f t="shared" si="3"/>
        <v>1698.35</v>
      </c>
      <c r="G30" s="5">
        <f t="shared" si="3"/>
        <v>0.8610000000000001</v>
      </c>
      <c r="H30" s="5">
        <f t="shared" si="3"/>
        <v>30.590000000000003</v>
      </c>
      <c r="I30" s="5">
        <f t="shared" si="3"/>
        <v>83.070000000000007</v>
      </c>
      <c r="J30" s="5">
        <f t="shared" si="3"/>
        <v>12.41</v>
      </c>
      <c r="K30" s="5">
        <f t="shared" si="3"/>
        <v>1108.1300000000001</v>
      </c>
      <c r="L30" s="5">
        <f t="shared" si="3"/>
        <v>1486.95</v>
      </c>
      <c r="M30" s="5">
        <f t="shared" si="3"/>
        <v>331.5</v>
      </c>
      <c r="N30" s="5">
        <f t="shared" si="3"/>
        <v>20.79</v>
      </c>
      <c r="O30" s="5">
        <v>62.6</v>
      </c>
    </row>
  </sheetData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2"/>
  <sheetViews>
    <sheetView topLeftCell="A7" workbookViewId="0">
      <selection activeCell="B20" sqref="B20"/>
    </sheetView>
  </sheetViews>
  <sheetFormatPr defaultRowHeight="12.75"/>
  <cols>
    <col min="1" max="1" width="31.5703125" customWidth="1"/>
  </cols>
  <sheetData>
    <row r="5" spans="1:15">
      <c r="B5" s="1" t="s">
        <v>30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77</v>
      </c>
      <c r="B10" s="2">
        <v>200</v>
      </c>
      <c r="C10" s="2">
        <v>33.93</v>
      </c>
      <c r="D10" s="2">
        <v>22.89</v>
      </c>
      <c r="E10" s="2">
        <v>39.299999999999997</v>
      </c>
      <c r="F10" s="2">
        <v>160.80000000000001</v>
      </c>
      <c r="G10" s="2">
        <v>0.12</v>
      </c>
      <c r="H10" s="2">
        <v>0.83</v>
      </c>
      <c r="I10" s="2">
        <v>0.37</v>
      </c>
      <c r="J10" s="2">
        <v>0</v>
      </c>
      <c r="K10" s="2">
        <v>251.5</v>
      </c>
      <c r="L10" s="2">
        <v>384.23</v>
      </c>
      <c r="M10" s="2">
        <v>54.6</v>
      </c>
      <c r="N10" s="2">
        <v>1.33</v>
      </c>
      <c r="O10" s="2"/>
    </row>
    <row r="11" spans="1:15">
      <c r="A11" s="11" t="s">
        <v>50</v>
      </c>
      <c r="B11" s="2">
        <v>200</v>
      </c>
      <c r="C11" s="2">
        <v>3.52</v>
      </c>
      <c r="D11" s="2">
        <v>3.72</v>
      </c>
      <c r="E11" s="2">
        <v>25.49</v>
      </c>
      <c r="F11" s="2">
        <v>145.19999999999999</v>
      </c>
      <c r="G11" s="2">
        <v>0.04</v>
      </c>
      <c r="H11" s="2">
        <v>1.3</v>
      </c>
      <c r="I11" s="2">
        <v>0.01</v>
      </c>
      <c r="J11" s="2">
        <v>0.15</v>
      </c>
      <c r="K11" s="2">
        <v>122</v>
      </c>
      <c r="L11" s="2">
        <v>90</v>
      </c>
      <c r="M11" s="2">
        <v>14</v>
      </c>
      <c r="N11" s="2">
        <v>0.56000000000000005</v>
      </c>
      <c r="O11" s="2"/>
    </row>
    <row r="12" spans="1:15">
      <c r="A12" s="12" t="s">
        <v>78</v>
      </c>
      <c r="B12" s="2">
        <v>10</v>
      </c>
      <c r="C12" s="2">
        <v>3.81</v>
      </c>
      <c r="D12" s="2">
        <v>9.6999999999999993</v>
      </c>
      <c r="E12" s="2">
        <v>25.79</v>
      </c>
      <c r="F12" s="2">
        <v>93</v>
      </c>
      <c r="G12" s="2">
        <v>7.0000000000000007E-2</v>
      </c>
      <c r="H12" s="2">
        <v>7.0000000000000007E-2</v>
      </c>
      <c r="I12" s="2">
        <v>0.04</v>
      </c>
      <c r="J12" s="2">
        <v>0.88100000000000001</v>
      </c>
      <c r="K12" s="2">
        <v>14.5</v>
      </c>
      <c r="L12" s="2">
        <v>19.600000000000001</v>
      </c>
      <c r="M12" s="2">
        <v>6.5</v>
      </c>
      <c r="N12" s="2">
        <v>0.6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40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>
      <c r="A15" s="12" t="s">
        <v>98</v>
      </c>
      <c r="B15" s="2">
        <v>150</v>
      </c>
      <c r="C15" s="2">
        <v>0.9</v>
      </c>
      <c r="D15" s="2">
        <v>0</v>
      </c>
      <c r="E15" s="2">
        <v>9.06</v>
      </c>
      <c r="F15" s="2">
        <v>93</v>
      </c>
      <c r="G15" s="2">
        <v>0</v>
      </c>
      <c r="H15" s="2">
        <v>2.6</v>
      </c>
      <c r="I15" s="2">
        <v>0.03</v>
      </c>
      <c r="J15" s="2">
        <v>0.61</v>
      </c>
      <c r="K15" s="2">
        <v>4.67</v>
      </c>
      <c r="L15" s="2">
        <v>0</v>
      </c>
      <c r="M15" s="2">
        <v>0</v>
      </c>
      <c r="N15" s="2">
        <v>0</v>
      </c>
      <c r="O15" s="2"/>
    </row>
    <row r="16" spans="1:15" s="1" customFormat="1">
      <c r="A16" s="8" t="s">
        <v>19</v>
      </c>
      <c r="B16" s="8"/>
      <c r="C16" s="8">
        <f t="shared" ref="C16:H16" si="0">C10+C11+C12+C13+C14+C15</f>
        <v>47.59</v>
      </c>
      <c r="D16" s="8">
        <f t="shared" si="0"/>
        <v>38.090000000000003</v>
      </c>
      <c r="E16" s="8">
        <f t="shared" si="0"/>
        <v>140.13999999999999</v>
      </c>
      <c r="F16" s="8">
        <f t="shared" si="0"/>
        <v>640.6</v>
      </c>
      <c r="G16" s="8">
        <f t="shared" si="0"/>
        <v>0.32</v>
      </c>
      <c r="H16" s="8">
        <f t="shared" si="0"/>
        <v>4.8699999999999992</v>
      </c>
      <c r="I16" s="8">
        <f>I10+I11+I12+I13+I15</f>
        <v>0.44999999999999996</v>
      </c>
      <c r="J16" s="8">
        <f>J10+J11+J12+J13+J14+J15</f>
        <v>3.3009999999999997</v>
      </c>
      <c r="K16" s="8">
        <f>K10+K11+K12+K13+K14+K15</f>
        <v>479.42</v>
      </c>
      <c r="L16" s="8">
        <f>L10+L11+L12+L13+L14+L15</f>
        <v>539.43000000000006</v>
      </c>
      <c r="M16" s="8">
        <f>M10+M11+M12+M13+M14+M15</f>
        <v>89.1</v>
      </c>
      <c r="N16" s="8">
        <f>N10+N11+N12+N13+N14+N15</f>
        <v>4.0200000000000005</v>
      </c>
      <c r="O16" s="8">
        <v>23.6</v>
      </c>
    </row>
    <row r="17" spans="1:16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6" ht="25.5">
      <c r="A18" s="12" t="s">
        <v>51</v>
      </c>
      <c r="B18" s="2">
        <v>60</v>
      </c>
      <c r="C18" s="2">
        <v>1.93</v>
      </c>
      <c r="D18" s="2">
        <v>2</v>
      </c>
      <c r="E18" s="2">
        <v>6</v>
      </c>
      <c r="F18" s="2">
        <v>56.93</v>
      </c>
      <c r="G18" s="2">
        <v>0.05</v>
      </c>
      <c r="H18" s="2">
        <v>30.5</v>
      </c>
      <c r="I18" s="2">
        <v>0</v>
      </c>
      <c r="J18" s="2">
        <v>0</v>
      </c>
      <c r="K18" s="2">
        <v>30.35</v>
      </c>
      <c r="L18" s="2">
        <v>24.01</v>
      </c>
      <c r="M18" s="2">
        <v>7.98</v>
      </c>
      <c r="N18" s="2">
        <v>2.93</v>
      </c>
      <c r="O18" s="2"/>
    </row>
    <row r="19" spans="1:16">
      <c r="A19" s="12" t="s">
        <v>79</v>
      </c>
      <c r="B19" s="2">
        <v>250</v>
      </c>
      <c r="C19" s="2">
        <v>6.54</v>
      </c>
      <c r="D19" s="2">
        <v>8.48</v>
      </c>
      <c r="E19" s="2">
        <v>12.13</v>
      </c>
      <c r="F19" s="2">
        <v>152.02000000000001</v>
      </c>
      <c r="G19" s="2">
        <v>0.2</v>
      </c>
      <c r="H19" s="2">
        <v>14.8</v>
      </c>
      <c r="I19" s="2">
        <v>0.3</v>
      </c>
      <c r="J19" s="2">
        <v>0.4</v>
      </c>
      <c r="K19" s="2">
        <v>58.3</v>
      </c>
      <c r="L19" s="2">
        <v>108.8</v>
      </c>
      <c r="M19" s="2">
        <v>39.200000000000003</v>
      </c>
      <c r="N19" s="2">
        <v>1.6</v>
      </c>
      <c r="O19" s="2"/>
    </row>
    <row r="20" spans="1:16">
      <c r="A20" s="12" t="s">
        <v>80</v>
      </c>
      <c r="B20" s="2">
        <v>250</v>
      </c>
      <c r="C20" s="2">
        <v>37.5</v>
      </c>
      <c r="D20" s="2">
        <v>27.47</v>
      </c>
      <c r="E20" s="2">
        <v>31.9</v>
      </c>
      <c r="F20" s="2">
        <v>450</v>
      </c>
      <c r="G20" s="2">
        <v>0.21</v>
      </c>
      <c r="H20" s="2">
        <v>8.9700000000000006</v>
      </c>
      <c r="I20" s="2">
        <v>24</v>
      </c>
      <c r="J20" s="2">
        <v>0</v>
      </c>
      <c r="K20" s="2">
        <v>31.1</v>
      </c>
      <c r="L20" s="2">
        <v>337</v>
      </c>
      <c r="M20" s="2">
        <v>65.7</v>
      </c>
      <c r="N20" s="2">
        <v>4.03</v>
      </c>
      <c r="O20" s="2"/>
    </row>
    <row r="21" spans="1:16">
      <c r="A21" s="12" t="s">
        <v>81</v>
      </c>
      <c r="B21" s="2">
        <v>200</v>
      </c>
      <c r="C21" s="2">
        <v>0.2</v>
      </c>
      <c r="D21" s="2">
        <v>0</v>
      </c>
      <c r="E21" s="2">
        <v>14</v>
      </c>
      <c r="F21" s="2">
        <v>28</v>
      </c>
      <c r="G21" s="2">
        <v>0</v>
      </c>
      <c r="H21" s="2">
        <v>0</v>
      </c>
      <c r="I21" s="2">
        <v>0</v>
      </c>
      <c r="J21" s="2">
        <v>0</v>
      </c>
      <c r="K21" s="2">
        <v>6.1</v>
      </c>
      <c r="L21" s="2">
        <v>0</v>
      </c>
      <c r="M21" s="2">
        <v>0</v>
      </c>
      <c r="N21" s="2">
        <v>0.4</v>
      </c>
      <c r="O21" s="2"/>
    </row>
    <row r="22" spans="1:16" s="16" customFormat="1">
      <c r="A22" s="12" t="s">
        <v>103</v>
      </c>
      <c r="B22" s="18">
        <v>3.5000000000000003E-2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6">
      <c r="A23" s="12" t="s">
        <v>37</v>
      </c>
      <c r="B23" s="2">
        <v>40</v>
      </c>
      <c r="C23" s="2">
        <v>1.68</v>
      </c>
      <c r="D23" s="2">
        <v>0.33</v>
      </c>
      <c r="E23" s="2">
        <v>14.8</v>
      </c>
      <c r="F23" s="2">
        <v>69.599999999999994</v>
      </c>
      <c r="G23" s="2">
        <v>0.03</v>
      </c>
      <c r="H23" s="2">
        <v>0</v>
      </c>
      <c r="I23" s="2">
        <v>0</v>
      </c>
      <c r="J23" s="2">
        <v>0.78</v>
      </c>
      <c r="K23" s="2">
        <v>75</v>
      </c>
      <c r="L23" s="2">
        <v>26.1</v>
      </c>
      <c r="M23" s="2">
        <v>7.5</v>
      </c>
      <c r="N23" s="2">
        <v>0.93</v>
      </c>
      <c r="O23" s="2"/>
    </row>
    <row r="24" spans="1:16">
      <c r="A24" s="12" t="s">
        <v>38</v>
      </c>
      <c r="B24" s="2">
        <v>60</v>
      </c>
      <c r="C24" s="2">
        <v>3.75</v>
      </c>
      <c r="D24" s="2">
        <v>1.45</v>
      </c>
      <c r="E24" s="2">
        <v>25.7</v>
      </c>
      <c r="F24" s="2">
        <v>79</v>
      </c>
      <c r="G24" s="2">
        <v>0.06</v>
      </c>
      <c r="H24" s="2">
        <v>7.0000000000000007E-2</v>
      </c>
      <c r="I24" s="2">
        <v>0</v>
      </c>
      <c r="J24" s="2">
        <v>0.88</v>
      </c>
      <c r="K24" s="2">
        <v>11.75</v>
      </c>
      <c r="L24" s="2">
        <v>19.5</v>
      </c>
      <c r="M24" s="2">
        <v>6.5</v>
      </c>
      <c r="N24" s="2">
        <v>0.6</v>
      </c>
      <c r="O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s="1" customFormat="1">
      <c r="A26" s="8" t="s">
        <v>22</v>
      </c>
      <c r="B26" s="8"/>
      <c r="C26" s="8">
        <f t="shared" ref="C26:N26" si="1">C18+C19+C20+C21+C23+C24+C25</f>
        <v>51.6</v>
      </c>
      <c r="D26" s="8">
        <f t="shared" si="1"/>
        <v>39.730000000000004</v>
      </c>
      <c r="E26" s="8">
        <f t="shared" si="1"/>
        <v>104.53</v>
      </c>
      <c r="F26" s="8">
        <f t="shared" si="1"/>
        <v>835.55000000000007</v>
      </c>
      <c r="G26" s="8">
        <f t="shared" si="1"/>
        <v>0.55000000000000004</v>
      </c>
      <c r="H26" s="8">
        <f t="shared" si="1"/>
        <v>54.339999999999996</v>
      </c>
      <c r="I26" s="8">
        <f t="shared" si="1"/>
        <v>24.3</v>
      </c>
      <c r="J26" s="8">
        <f t="shared" si="1"/>
        <v>2.06</v>
      </c>
      <c r="K26" s="8">
        <f t="shared" si="1"/>
        <v>212.6</v>
      </c>
      <c r="L26" s="8">
        <f t="shared" si="1"/>
        <v>515.41000000000008</v>
      </c>
      <c r="M26" s="8">
        <f t="shared" si="1"/>
        <v>126.88000000000001</v>
      </c>
      <c r="N26" s="8">
        <f t="shared" si="1"/>
        <v>10.49</v>
      </c>
      <c r="O26" s="8">
        <v>30.8</v>
      </c>
    </row>
    <row r="27" spans="1:16">
      <c r="A27" s="25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6">
      <c r="A28" s="13" t="s">
        <v>82</v>
      </c>
      <c r="B28" s="2">
        <v>200</v>
      </c>
      <c r="C28" s="2">
        <v>3.1</v>
      </c>
      <c r="D28" s="2">
        <v>5.2</v>
      </c>
      <c r="E28" s="2">
        <v>18.100000000000001</v>
      </c>
      <c r="F28" s="2">
        <v>143</v>
      </c>
      <c r="G28" s="2">
        <v>0.04</v>
      </c>
      <c r="H28" s="2">
        <v>3.93</v>
      </c>
      <c r="I28" s="2">
        <v>0.04</v>
      </c>
      <c r="J28" s="2">
        <v>0.4</v>
      </c>
      <c r="K28" s="2">
        <v>54</v>
      </c>
      <c r="L28" s="2">
        <v>77.5</v>
      </c>
      <c r="M28" s="2">
        <v>12</v>
      </c>
      <c r="N28" s="2">
        <v>0.93</v>
      </c>
      <c r="O28" s="2"/>
      <c r="P28" s="14"/>
    </row>
    <row r="29" spans="1:16">
      <c r="A29" s="13" t="s">
        <v>57</v>
      </c>
      <c r="B29" s="2">
        <v>40</v>
      </c>
      <c r="C29" s="2">
        <v>6.2</v>
      </c>
      <c r="D29" s="2">
        <v>5.2</v>
      </c>
      <c r="E29" s="2">
        <v>35.9</v>
      </c>
      <c r="F29" s="2">
        <v>128.4</v>
      </c>
      <c r="G29" s="2">
        <v>0.01</v>
      </c>
      <c r="H29" s="2">
        <v>0.1</v>
      </c>
      <c r="I29" s="2">
        <v>0.01</v>
      </c>
      <c r="J29" s="2">
        <v>0.7</v>
      </c>
      <c r="K29" s="2">
        <v>41.3</v>
      </c>
      <c r="L29" s="2">
        <v>22.4</v>
      </c>
      <c r="M29" s="2">
        <v>11.2</v>
      </c>
      <c r="N29" s="2">
        <v>2.2000000000000002</v>
      </c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6" t="s">
        <v>24</v>
      </c>
      <c r="B31" s="7"/>
      <c r="C31" s="7">
        <f t="shared" ref="C31:N31" si="2">C28+C29+C30</f>
        <v>9.3000000000000007</v>
      </c>
      <c r="D31" s="7">
        <f t="shared" si="2"/>
        <v>10.4</v>
      </c>
      <c r="E31" s="7">
        <f t="shared" si="2"/>
        <v>54</v>
      </c>
      <c r="F31" s="7">
        <f t="shared" si="2"/>
        <v>271.39999999999998</v>
      </c>
      <c r="G31" s="7">
        <f t="shared" si="2"/>
        <v>0.05</v>
      </c>
      <c r="H31" s="7">
        <f t="shared" si="2"/>
        <v>4.03</v>
      </c>
      <c r="I31" s="7">
        <f t="shared" si="2"/>
        <v>0.05</v>
      </c>
      <c r="J31" s="7">
        <f t="shared" si="2"/>
        <v>1.1000000000000001</v>
      </c>
      <c r="K31" s="7">
        <f t="shared" si="2"/>
        <v>95.3</v>
      </c>
      <c r="L31" s="7">
        <f t="shared" si="2"/>
        <v>99.9</v>
      </c>
      <c r="M31" s="7">
        <f t="shared" si="2"/>
        <v>23.2</v>
      </c>
      <c r="N31" s="7">
        <f t="shared" si="2"/>
        <v>3.1300000000000003</v>
      </c>
      <c r="O31" s="7">
        <v>10</v>
      </c>
    </row>
    <row r="32" spans="1:16" ht="18" customHeight="1">
      <c r="A32" s="5" t="s">
        <v>25</v>
      </c>
      <c r="B32" s="5"/>
      <c r="C32" s="5">
        <f t="shared" ref="C32:N32" si="3">C16+C26+C31</f>
        <v>108.49</v>
      </c>
      <c r="D32" s="5">
        <f t="shared" si="3"/>
        <v>88.220000000000013</v>
      </c>
      <c r="E32" s="5">
        <f t="shared" si="3"/>
        <v>298.66999999999996</v>
      </c>
      <c r="F32" s="5">
        <f t="shared" si="3"/>
        <v>1747.5500000000002</v>
      </c>
      <c r="G32" s="5">
        <f t="shared" si="3"/>
        <v>0.92000000000000015</v>
      </c>
      <c r="H32" s="5">
        <f t="shared" si="3"/>
        <v>63.239999999999995</v>
      </c>
      <c r="I32" s="5">
        <f t="shared" si="3"/>
        <v>24.8</v>
      </c>
      <c r="J32" s="5">
        <f t="shared" si="3"/>
        <v>6.4610000000000003</v>
      </c>
      <c r="K32" s="5">
        <f t="shared" si="3"/>
        <v>787.31999999999994</v>
      </c>
      <c r="L32" s="5">
        <f t="shared" si="3"/>
        <v>1154.7400000000002</v>
      </c>
      <c r="M32" s="5">
        <f t="shared" si="3"/>
        <v>239.18</v>
      </c>
      <c r="N32" s="5">
        <f t="shared" si="3"/>
        <v>17.64</v>
      </c>
      <c r="O32" s="5">
        <v>64.400000000000006</v>
      </c>
    </row>
  </sheetData>
  <mergeCells count="10">
    <mergeCell ref="A27:O27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78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2"/>
  <sheetViews>
    <sheetView topLeftCell="A7" workbookViewId="0">
      <selection activeCell="E8" sqref="E8"/>
    </sheetView>
  </sheetViews>
  <sheetFormatPr defaultRowHeight="12.75"/>
  <cols>
    <col min="1" max="1" width="31.5703125" customWidth="1"/>
  </cols>
  <sheetData>
    <row r="5" spans="1:15">
      <c r="B5" s="1" t="s">
        <v>31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83</v>
      </c>
      <c r="B10" s="22" t="s">
        <v>105</v>
      </c>
      <c r="C10" s="2">
        <v>6.97</v>
      </c>
      <c r="D10" s="2">
        <v>9.85</v>
      </c>
      <c r="E10" s="2">
        <v>25.7</v>
      </c>
      <c r="F10" s="2">
        <v>93</v>
      </c>
      <c r="G10" s="2">
        <v>1.0999999999999999E-2</v>
      </c>
      <c r="H10" s="2">
        <v>7.0000000000000007E-2</v>
      </c>
      <c r="I10" s="2">
        <v>0</v>
      </c>
      <c r="J10" s="2">
        <v>0.09</v>
      </c>
      <c r="K10" s="2">
        <v>11.95</v>
      </c>
      <c r="L10" s="2">
        <v>19.55</v>
      </c>
      <c r="M10" s="2">
        <v>7.1</v>
      </c>
      <c r="N10" s="2">
        <v>1.7</v>
      </c>
      <c r="O10" s="2"/>
    </row>
    <row r="11" spans="1:15">
      <c r="A11" s="11" t="s">
        <v>84</v>
      </c>
      <c r="B11" s="2">
        <v>200</v>
      </c>
      <c r="C11" s="2">
        <v>7.19</v>
      </c>
      <c r="D11" s="2">
        <v>6.51</v>
      </c>
      <c r="E11" s="2">
        <v>23.55</v>
      </c>
      <c r="F11" s="2">
        <v>230.8</v>
      </c>
      <c r="G11" s="2">
        <v>0.11</v>
      </c>
      <c r="H11" s="2">
        <v>1.1399999999999999</v>
      </c>
      <c r="I11" s="2">
        <v>38.25</v>
      </c>
      <c r="J11" s="2">
        <v>0.45</v>
      </c>
      <c r="K11" s="2">
        <v>202</v>
      </c>
      <c r="L11" s="2">
        <v>172</v>
      </c>
      <c r="M11" s="2">
        <v>30.18</v>
      </c>
      <c r="N11" s="2">
        <v>0.64</v>
      </c>
      <c r="O11" s="2"/>
    </row>
    <row r="12" spans="1:15">
      <c r="A12" s="12" t="s">
        <v>85</v>
      </c>
      <c r="B12" s="2">
        <v>200</v>
      </c>
      <c r="C12" s="2">
        <v>1.06</v>
      </c>
      <c r="D12" s="2">
        <v>0.1</v>
      </c>
      <c r="E12" s="2">
        <v>11.7</v>
      </c>
      <c r="F12" s="2">
        <v>48</v>
      </c>
      <c r="G12" s="2">
        <v>0.01</v>
      </c>
      <c r="H12" s="2">
        <v>2.1</v>
      </c>
      <c r="I12" s="2">
        <v>0</v>
      </c>
      <c r="J12" s="2">
        <v>0</v>
      </c>
      <c r="K12" s="2">
        <v>7.3</v>
      </c>
      <c r="L12" s="2">
        <v>0</v>
      </c>
      <c r="M12" s="2">
        <v>8</v>
      </c>
      <c r="N12" s="2">
        <v>1.47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40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>
      <c r="A15" s="12" t="s">
        <v>100</v>
      </c>
      <c r="B15" s="2">
        <v>120</v>
      </c>
      <c r="C15" s="2">
        <v>5.16</v>
      </c>
      <c r="D15" s="2">
        <v>0.6</v>
      </c>
      <c r="E15" s="2">
        <v>16.2</v>
      </c>
      <c r="F15" s="2">
        <v>88</v>
      </c>
      <c r="G15" s="2">
        <v>0</v>
      </c>
      <c r="H15" s="2">
        <v>0.9</v>
      </c>
      <c r="I15" s="2">
        <v>0</v>
      </c>
      <c r="J15" s="2">
        <v>0.61</v>
      </c>
      <c r="K15" s="2">
        <v>32</v>
      </c>
      <c r="L15" s="2">
        <v>0</v>
      </c>
      <c r="M15" s="2">
        <v>0</v>
      </c>
      <c r="N15" s="2">
        <v>0</v>
      </c>
      <c r="O15" s="2"/>
    </row>
    <row r="16" spans="1:15" s="1" customFormat="1">
      <c r="A16" s="8" t="s">
        <v>19</v>
      </c>
      <c r="B16" s="8"/>
      <c r="C16" s="8">
        <f>C10+C11+C12+C13+C14+C15</f>
        <v>25.810000000000002</v>
      </c>
      <c r="D16" s="8">
        <f>D10+D11+D12+D13+D14+D15</f>
        <v>18.84</v>
      </c>
      <c r="E16" s="8">
        <f>E10+E11+E12+E13+E14+E15</f>
        <v>117.65</v>
      </c>
      <c r="F16" s="8">
        <f>F10+F11+F12+F13+F14+F15</f>
        <v>608.4</v>
      </c>
      <c r="G16" s="8">
        <f>G10+G11+G12+G13+G14+G15</f>
        <v>0.221</v>
      </c>
      <c r="H16" s="8">
        <f>H10+H11+H12+H14+H15</f>
        <v>4.28</v>
      </c>
      <c r="I16" s="8">
        <f>I10+I11+I12+I14+I15</f>
        <v>38.25</v>
      </c>
      <c r="J16" s="8">
        <f>J10+J11+J12+J13++J14+J15</f>
        <v>2.81</v>
      </c>
      <c r="K16" s="8">
        <f>K10+K11+K12+K13+K14+K15</f>
        <v>340</v>
      </c>
      <c r="L16" s="8">
        <f>L10+L11+L12+L13+L14+L15</f>
        <v>237.15</v>
      </c>
      <c r="M16" s="8">
        <f>M10+M11+M12+M13+M14+M15</f>
        <v>59.28</v>
      </c>
      <c r="N16" s="8">
        <f>N10+N11+N12+N13+N14</f>
        <v>5.339999999999999</v>
      </c>
      <c r="O16" s="8">
        <v>22.4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2" t="s">
        <v>40</v>
      </c>
      <c r="B18" s="2">
        <v>60</v>
      </c>
      <c r="C18" s="2">
        <v>2.2999999999999998</v>
      </c>
      <c r="D18" s="2">
        <v>5.8</v>
      </c>
      <c r="E18" s="2">
        <v>12.3</v>
      </c>
      <c r="F18" s="2">
        <v>113.6</v>
      </c>
      <c r="G18" s="2">
        <v>0</v>
      </c>
      <c r="H18" s="2">
        <v>6.6</v>
      </c>
      <c r="I18" s="2">
        <v>45.3</v>
      </c>
      <c r="J18" s="2">
        <v>2.6</v>
      </c>
      <c r="K18" s="2">
        <v>36.200000000000003</v>
      </c>
      <c r="L18" s="2">
        <v>56.8</v>
      </c>
      <c r="M18" s="2">
        <v>29.3</v>
      </c>
      <c r="N18" s="2">
        <v>1.6</v>
      </c>
      <c r="O18" s="2"/>
    </row>
    <row r="19" spans="1:15">
      <c r="A19" s="12" t="s">
        <v>86</v>
      </c>
      <c r="B19" s="2">
        <v>250</v>
      </c>
      <c r="C19" s="2">
        <v>15.1</v>
      </c>
      <c r="D19" s="2">
        <v>6</v>
      </c>
      <c r="E19" s="2">
        <v>21.3</v>
      </c>
      <c r="F19" s="2">
        <v>153.19999999999999</v>
      </c>
      <c r="G19" s="2">
        <v>0.2</v>
      </c>
      <c r="H19" s="2">
        <v>27.5</v>
      </c>
      <c r="I19" s="2">
        <v>0</v>
      </c>
      <c r="J19" s="2">
        <v>0</v>
      </c>
      <c r="K19" s="2">
        <v>47.6</v>
      </c>
      <c r="L19" s="2">
        <v>120</v>
      </c>
      <c r="M19" s="2">
        <v>0</v>
      </c>
      <c r="N19" s="2">
        <v>1.3</v>
      </c>
      <c r="O19" s="2"/>
    </row>
    <row r="20" spans="1:15">
      <c r="A20" s="12" t="s">
        <v>87</v>
      </c>
      <c r="B20" s="2">
        <v>250</v>
      </c>
      <c r="C20" s="2">
        <v>10.7</v>
      </c>
      <c r="D20" s="2">
        <v>11.27</v>
      </c>
      <c r="E20" s="2">
        <v>45.9</v>
      </c>
      <c r="F20" s="2">
        <v>357.9</v>
      </c>
      <c r="G20" s="2">
        <v>0.1</v>
      </c>
      <c r="H20" s="2">
        <v>0.25</v>
      </c>
      <c r="I20" s="2">
        <v>4.53</v>
      </c>
      <c r="J20" s="2">
        <v>0</v>
      </c>
      <c r="K20" s="2">
        <v>177</v>
      </c>
      <c r="L20" s="2">
        <v>184</v>
      </c>
      <c r="M20" s="2">
        <v>20.3</v>
      </c>
      <c r="N20" s="2">
        <v>1.26</v>
      </c>
      <c r="O20" s="2"/>
    </row>
    <row r="21" spans="1:15">
      <c r="A21" s="12" t="s">
        <v>55</v>
      </c>
      <c r="B21" s="2">
        <v>200</v>
      </c>
      <c r="C21" s="2">
        <v>1.4</v>
      </c>
      <c r="D21" s="2">
        <v>0</v>
      </c>
      <c r="E21" s="2">
        <v>29</v>
      </c>
      <c r="F21" s="2">
        <v>122</v>
      </c>
      <c r="G21" s="2">
        <v>0</v>
      </c>
      <c r="H21" s="2">
        <v>0</v>
      </c>
      <c r="I21" s="2">
        <v>0</v>
      </c>
      <c r="J21" s="2">
        <v>0</v>
      </c>
      <c r="K21" s="2">
        <v>0.34</v>
      </c>
      <c r="L21" s="2">
        <v>0</v>
      </c>
      <c r="M21" s="2">
        <v>0</v>
      </c>
      <c r="N21" s="2">
        <v>0.05</v>
      </c>
      <c r="O21" s="2"/>
    </row>
    <row r="22" spans="1:15" s="16" customFormat="1">
      <c r="A22" s="12" t="s">
        <v>103</v>
      </c>
      <c r="B22" s="18">
        <v>3.5000000000000003E-2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>
      <c r="A23" s="12" t="s">
        <v>37</v>
      </c>
      <c r="B23" s="2">
        <v>40</v>
      </c>
      <c r="C23" s="2">
        <v>1.68</v>
      </c>
      <c r="D23" s="2">
        <v>0.33</v>
      </c>
      <c r="E23" s="2">
        <v>14.8</v>
      </c>
      <c r="F23" s="2">
        <v>69.599999999999994</v>
      </c>
      <c r="G23" s="2">
        <v>0.03</v>
      </c>
      <c r="H23" s="2">
        <v>0</v>
      </c>
      <c r="I23" s="2">
        <v>0</v>
      </c>
      <c r="J23" s="2">
        <v>0.78</v>
      </c>
      <c r="K23" s="2">
        <v>75</v>
      </c>
      <c r="L23" s="2">
        <v>26.1</v>
      </c>
      <c r="M23" s="2">
        <v>7.5</v>
      </c>
      <c r="N23" s="2">
        <v>0.93</v>
      </c>
      <c r="O23" s="2"/>
    </row>
    <row r="24" spans="1:15">
      <c r="A24" s="12" t="s">
        <v>38</v>
      </c>
      <c r="B24" s="2">
        <v>60</v>
      </c>
      <c r="C24" s="2">
        <v>3.75</v>
      </c>
      <c r="D24" s="2">
        <v>1.45</v>
      </c>
      <c r="E24" s="2">
        <v>25.7</v>
      </c>
      <c r="F24" s="2">
        <v>79</v>
      </c>
      <c r="G24" s="2">
        <v>0.06</v>
      </c>
      <c r="H24" s="2">
        <v>7.0000000000000007E-2</v>
      </c>
      <c r="I24" s="2">
        <v>0</v>
      </c>
      <c r="J24" s="2">
        <v>0.88</v>
      </c>
      <c r="K24" s="2">
        <v>11.75</v>
      </c>
      <c r="L24" s="2">
        <v>19.5</v>
      </c>
      <c r="M24" s="2">
        <v>6.5</v>
      </c>
      <c r="N24" s="2">
        <v>0.6</v>
      </c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" customFormat="1">
      <c r="A26" s="8" t="s">
        <v>22</v>
      </c>
      <c r="B26" s="8"/>
      <c r="C26" s="8">
        <f t="shared" ref="C26:N26" si="0">C18+C19+C20+C21+C23+C24+C25</f>
        <v>34.929999999999993</v>
      </c>
      <c r="D26" s="8">
        <f t="shared" si="0"/>
        <v>24.849999999999998</v>
      </c>
      <c r="E26" s="8">
        <f t="shared" si="0"/>
        <v>149</v>
      </c>
      <c r="F26" s="8">
        <f t="shared" si="0"/>
        <v>895.3</v>
      </c>
      <c r="G26" s="8">
        <f t="shared" si="0"/>
        <v>0.39000000000000007</v>
      </c>
      <c r="H26" s="8">
        <f t="shared" si="0"/>
        <v>34.42</v>
      </c>
      <c r="I26" s="8">
        <f t="shared" si="0"/>
        <v>49.83</v>
      </c>
      <c r="J26" s="8">
        <f t="shared" si="0"/>
        <v>4.26</v>
      </c>
      <c r="K26" s="8">
        <f t="shared" si="0"/>
        <v>347.89</v>
      </c>
      <c r="L26" s="8">
        <f t="shared" si="0"/>
        <v>406.40000000000003</v>
      </c>
      <c r="M26" s="8">
        <f t="shared" si="0"/>
        <v>63.6</v>
      </c>
      <c r="N26" s="8">
        <f t="shared" si="0"/>
        <v>5.7399999999999993</v>
      </c>
      <c r="O26" s="8">
        <v>33</v>
      </c>
    </row>
    <row r="27" spans="1:15">
      <c r="A27" s="25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5">
      <c r="A28" s="13" t="s">
        <v>88</v>
      </c>
      <c r="B28" s="2">
        <v>200</v>
      </c>
      <c r="C28" s="2">
        <v>1.52</v>
      </c>
      <c r="D28" s="2">
        <v>0.24</v>
      </c>
      <c r="E28" s="2">
        <v>40.15</v>
      </c>
      <c r="F28" s="2">
        <v>158.5</v>
      </c>
      <c r="G28" s="2">
        <v>0.04</v>
      </c>
      <c r="H28" s="2">
        <v>1.06</v>
      </c>
      <c r="I28" s="2">
        <v>0.48</v>
      </c>
      <c r="J28" s="2">
        <v>0</v>
      </c>
      <c r="K28" s="2">
        <v>47.76</v>
      </c>
      <c r="L28" s="2">
        <v>59.56</v>
      </c>
      <c r="M28" s="2">
        <v>28.08</v>
      </c>
      <c r="N28" s="2">
        <v>1.42</v>
      </c>
      <c r="O28" s="2"/>
    </row>
    <row r="29" spans="1:15">
      <c r="A29" s="13" t="s">
        <v>45</v>
      </c>
      <c r="B29" s="2">
        <v>14</v>
      </c>
      <c r="C29" s="2">
        <v>4.0199999999999996</v>
      </c>
      <c r="D29" s="2">
        <v>4.0199999999999996</v>
      </c>
      <c r="E29" s="2">
        <v>20.100000000000001</v>
      </c>
      <c r="F29" s="2">
        <v>127.4</v>
      </c>
      <c r="G29" s="2">
        <v>0.1</v>
      </c>
      <c r="H29" s="2">
        <v>3.2</v>
      </c>
      <c r="I29" s="2">
        <v>0.04</v>
      </c>
      <c r="J29" s="2">
        <v>0.9</v>
      </c>
      <c r="K29" s="2">
        <v>66.099999999999994</v>
      </c>
      <c r="L29" s="2">
        <v>102.7</v>
      </c>
      <c r="M29" s="2">
        <v>17.399999999999999</v>
      </c>
      <c r="N29" s="2">
        <v>0.79</v>
      </c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6" t="s">
        <v>24</v>
      </c>
      <c r="B31" s="7"/>
      <c r="C31" s="7">
        <f t="shared" ref="C31:N31" si="1">C28+C29+C30</f>
        <v>5.5399999999999991</v>
      </c>
      <c r="D31" s="7">
        <f t="shared" si="1"/>
        <v>4.26</v>
      </c>
      <c r="E31" s="7">
        <f t="shared" si="1"/>
        <v>60.25</v>
      </c>
      <c r="F31" s="7">
        <f t="shared" si="1"/>
        <v>285.89999999999998</v>
      </c>
      <c r="G31" s="7">
        <f t="shared" si="1"/>
        <v>0.14000000000000001</v>
      </c>
      <c r="H31" s="7">
        <f t="shared" si="1"/>
        <v>4.26</v>
      </c>
      <c r="I31" s="7">
        <f t="shared" si="1"/>
        <v>0.52</v>
      </c>
      <c r="J31" s="7">
        <f t="shared" si="1"/>
        <v>0.9</v>
      </c>
      <c r="K31" s="7">
        <f t="shared" si="1"/>
        <v>113.85999999999999</v>
      </c>
      <c r="L31" s="7">
        <f t="shared" si="1"/>
        <v>162.26</v>
      </c>
      <c r="M31" s="7">
        <f t="shared" si="1"/>
        <v>45.48</v>
      </c>
      <c r="N31" s="7">
        <f t="shared" si="1"/>
        <v>2.21</v>
      </c>
      <c r="O31" s="7">
        <v>10.5</v>
      </c>
    </row>
    <row r="32" spans="1:15" ht="18" customHeight="1">
      <c r="A32" s="5" t="s">
        <v>25</v>
      </c>
      <c r="B32" s="5"/>
      <c r="C32" s="5">
        <f t="shared" ref="C32:N32" si="2">C16+C26+C31</f>
        <v>66.28</v>
      </c>
      <c r="D32" s="5">
        <f t="shared" si="2"/>
        <v>47.949999999999996</v>
      </c>
      <c r="E32" s="5">
        <f t="shared" si="2"/>
        <v>326.89999999999998</v>
      </c>
      <c r="F32" s="5">
        <f t="shared" si="2"/>
        <v>1789.6</v>
      </c>
      <c r="G32" s="5">
        <f t="shared" si="2"/>
        <v>0.75100000000000011</v>
      </c>
      <c r="H32" s="5">
        <f t="shared" si="2"/>
        <v>42.96</v>
      </c>
      <c r="I32" s="5">
        <f t="shared" si="2"/>
        <v>88.6</v>
      </c>
      <c r="J32" s="5">
        <f t="shared" si="2"/>
        <v>7.9700000000000006</v>
      </c>
      <c r="K32" s="5">
        <f t="shared" si="2"/>
        <v>801.75</v>
      </c>
      <c r="L32" s="5">
        <f t="shared" si="2"/>
        <v>805.81000000000006</v>
      </c>
      <c r="M32" s="5">
        <f t="shared" si="2"/>
        <v>168.35999999999999</v>
      </c>
      <c r="N32" s="5">
        <f t="shared" si="2"/>
        <v>13.29</v>
      </c>
      <c r="O32" s="5">
        <v>66</v>
      </c>
    </row>
  </sheetData>
  <mergeCells count="10">
    <mergeCell ref="A27:O27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1"/>
  <sheetViews>
    <sheetView tabSelected="1" topLeftCell="A7" workbookViewId="0">
      <selection activeCell="B20" sqref="B20"/>
    </sheetView>
  </sheetViews>
  <sheetFormatPr defaultRowHeight="12.75"/>
  <cols>
    <col min="1" max="1" width="31.5703125" customWidth="1"/>
  </cols>
  <sheetData>
    <row r="5" spans="1:15">
      <c r="B5" s="1" t="s">
        <v>32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36</v>
      </c>
      <c r="B10" s="2">
        <v>200</v>
      </c>
      <c r="C10" s="2">
        <v>7.4</v>
      </c>
      <c r="D10" s="2">
        <v>9.1999999999999993</v>
      </c>
      <c r="E10" s="2">
        <v>32.5</v>
      </c>
      <c r="F10" s="2">
        <v>206.2</v>
      </c>
      <c r="G10" s="2">
        <v>0.16</v>
      </c>
      <c r="H10" s="2">
        <v>1.3</v>
      </c>
      <c r="I10" s="2">
        <v>0.05</v>
      </c>
      <c r="J10" s="2">
        <v>0.13</v>
      </c>
      <c r="K10" s="2">
        <v>146.6</v>
      </c>
      <c r="L10" s="2">
        <v>184</v>
      </c>
      <c r="M10" s="2">
        <v>48</v>
      </c>
      <c r="N10" s="2">
        <v>2.6</v>
      </c>
      <c r="O10" s="2"/>
    </row>
    <row r="11" spans="1:15">
      <c r="A11" s="12" t="s">
        <v>60</v>
      </c>
      <c r="B11" s="2">
        <v>12</v>
      </c>
      <c r="C11" s="2">
        <v>9.48</v>
      </c>
      <c r="D11" s="2">
        <v>9.2799999999999994</v>
      </c>
      <c r="E11" s="2">
        <v>25.7</v>
      </c>
      <c r="F11" s="2">
        <v>128</v>
      </c>
      <c r="G11" s="2">
        <v>0.1</v>
      </c>
      <c r="H11" s="2">
        <v>7.0000000000000007E-2</v>
      </c>
      <c r="I11" s="2">
        <v>7.8E-2</v>
      </c>
      <c r="J11" s="2">
        <v>0.91</v>
      </c>
      <c r="K11" s="2">
        <v>41.75</v>
      </c>
      <c r="L11" s="2">
        <v>19.59</v>
      </c>
      <c r="M11" s="2">
        <v>8.9</v>
      </c>
      <c r="N11" s="2">
        <v>2.2999999999999998</v>
      </c>
      <c r="O11" s="2"/>
    </row>
    <row r="12" spans="1:15">
      <c r="A12" s="12" t="s">
        <v>59</v>
      </c>
      <c r="B12" s="2">
        <v>200</v>
      </c>
      <c r="C12" s="2">
        <v>1.06</v>
      </c>
      <c r="D12" s="2">
        <v>0.1</v>
      </c>
      <c r="E12" s="2">
        <v>0.1</v>
      </c>
      <c r="F12" s="2">
        <v>84</v>
      </c>
      <c r="G12" s="2">
        <v>0.01</v>
      </c>
      <c r="H12" s="2">
        <v>2.1</v>
      </c>
      <c r="I12" s="2">
        <v>0</v>
      </c>
      <c r="J12" s="2">
        <v>0</v>
      </c>
      <c r="K12" s="2">
        <v>7.3</v>
      </c>
      <c r="L12" s="2">
        <v>0</v>
      </c>
      <c r="M12" s="2">
        <v>8</v>
      </c>
      <c r="N12" s="2">
        <v>1.47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20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 s="1" customFormat="1">
      <c r="A15" s="8" t="s">
        <v>19</v>
      </c>
      <c r="B15" s="8"/>
      <c r="C15" s="8">
        <f t="shared" ref="C15:N15" si="0">C10+C11+C12+C13+C14</f>
        <v>23.37</v>
      </c>
      <c r="D15" s="8">
        <f t="shared" si="0"/>
        <v>20.359999999999996</v>
      </c>
      <c r="E15" s="8">
        <f t="shared" si="0"/>
        <v>98.800000000000011</v>
      </c>
      <c r="F15" s="8">
        <f t="shared" si="0"/>
        <v>566.79999999999995</v>
      </c>
      <c r="G15" s="8">
        <f t="shared" si="0"/>
        <v>0.36000000000000004</v>
      </c>
      <c r="H15" s="8">
        <f t="shared" si="0"/>
        <v>3.54</v>
      </c>
      <c r="I15" s="8">
        <f t="shared" si="0"/>
        <v>0.128</v>
      </c>
      <c r="J15" s="8">
        <f t="shared" si="0"/>
        <v>2.7</v>
      </c>
      <c r="K15" s="8">
        <f t="shared" si="0"/>
        <v>282.39999999999998</v>
      </c>
      <c r="L15" s="8">
        <f t="shared" si="0"/>
        <v>249.19</v>
      </c>
      <c r="M15" s="8">
        <f t="shared" si="0"/>
        <v>78.900000000000006</v>
      </c>
      <c r="N15" s="8">
        <f t="shared" si="0"/>
        <v>7.8999999999999995</v>
      </c>
      <c r="O15" s="8">
        <v>20.9</v>
      </c>
    </row>
    <row r="16" spans="1:15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12" t="s">
        <v>89</v>
      </c>
      <c r="B17" s="2">
        <v>60</v>
      </c>
      <c r="C17" s="2">
        <v>1.08</v>
      </c>
      <c r="D17" s="2">
        <v>0.18</v>
      </c>
      <c r="E17" s="2">
        <v>8.6199999999999992</v>
      </c>
      <c r="F17" s="2">
        <v>40.4</v>
      </c>
      <c r="G17" s="2">
        <v>0.1</v>
      </c>
      <c r="H17" s="2">
        <v>25.1</v>
      </c>
      <c r="I17" s="2">
        <v>0.2</v>
      </c>
      <c r="J17" s="2">
        <v>0.4</v>
      </c>
      <c r="K17" s="2">
        <v>14.1</v>
      </c>
      <c r="L17" s="2">
        <v>26.1</v>
      </c>
      <c r="M17" s="2">
        <v>20.100000000000001</v>
      </c>
      <c r="N17" s="2">
        <v>1.1000000000000001</v>
      </c>
      <c r="O17" s="2"/>
    </row>
    <row r="18" spans="1:15">
      <c r="A18" s="12" t="s">
        <v>41</v>
      </c>
      <c r="B18" s="2">
        <v>250</v>
      </c>
      <c r="C18" s="2">
        <v>4.76</v>
      </c>
      <c r="D18" s="2">
        <v>18.260000000000002</v>
      </c>
      <c r="E18" s="2">
        <v>8.4499999999999993</v>
      </c>
      <c r="F18" s="2">
        <v>307.89999999999998</v>
      </c>
      <c r="G18" s="2">
        <v>0.1</v>
      </c>
      <c r="H18" s="2">
        <v>10.6</v>
      </c>
      <c r="I18" s="2">
        <v>0.03</v>
      </c>
      <c r="J18" s="2">
        <v>0.27</v>
      </c>
      <c r="K18" s="2">
        <v>47.72</v>
      </c>
      <c r="L18" s="2">
        <v>142.30000000000001</v>
      </c>
      <c r="M18" s="2">
        <v>35.200000000000003</v>
      </c>
      <c r="N18" s="2">
        <v>5.15</v>
      </c>
      <c r="O18" s="2"/>
    </row>
    <row r="19" spans="1:15">
      <c r="A19" s="12" t="s">
        <v>42</v>
      </c>
      <c r="B19" s="2">
        <v>200</v>
      </c>
      <c r="C19" s="2">
        <v>7.46</v>
      </c>
      <c r="D19" s="2">
        <v>9.6999999999999993</v>
      </c>
      <c r="E19" s="2">
        <v>35.840000000000003</v>
      </c>
      <c r="F19" s="2">
        <v>117</v>
      </c>
      <c r="G19" s="2">
        <v>0.21</v>
      </c>
      <c r="H19" s="2">
        <v>0</v>
      </c>
      <c r="I19" s="2">
        <v>1.54</v>
      </c>
      <c r="J19" s="2">
        <v>3.42</v>
      </c>
      <c r="K19" s="2">
        <v>136.6</v>
      </c>
      <c r="L19" s="2">
        <v>208.5</v>
      </c>
      <c r="M19" s="2">
        <v>67.5</v>
      </c>
      <c r="N19" s="2">
        <v>3.95</v>
      </c>
      <c r="O19" s="2"/>
    </row>
    <row r="20" spans="1:15">
      <c r="A20" s="12" t="s">
        <v>43</v>
      </c>
      <c r="B20" s="2">
        <v>100</v>
      </c>
      <c r="C20" s="2">
        <v>11.18</v>
      </c>
      <c r="D20" s="2">
        <v>32.5</v>
      </c>
      <c r="E20" s="2">
        <v>14.56</v>
      </c>
      <c r="F20" s="2">
        <v>265.5</v>
      </c>
      <c r="G20" s="2">
        <v>7.0000000000000007E-2</v>
      </c>
      <c r="H20" s="2">
        <v>1.03</v>
      </c>
      <c r="I20" s="2">
        <v>50.98</v>
      </c>
      <c r="J20" s="2">
        <v>1.26</v>
      </c>
      <c r="K20" s="2">
        <v>36.200000000000003</v>
      </c>
      <c r="L20" s="2">
        <v>127</v>
      </c>
      <c r="M20" s="2">
        <v>27.5</v>
      </c>
      <c r="N20" s="2">
        <v>1.1399999999999999</v>
      </c>
      <c r="O20" s="2"/>
    </row>
    <row r="21" spans="1:15">
      <c r="A21" s="12" t="s">
        <v>65</v>
      </c>
      <c r="B21" s="2">
        <v>200</v>
      </c>
      <c r="C21" s="2">
        <v>1.52</v>
      </c>
      <c r="D21" s="2">
        <v>0.24</v>
      </c>
      <c r="E21" s="2">
        <v>40.15</v>
      </c>
      <c r="F21" s="2">
        <v>44.5</v>
      </c>
      <c r="G21" s="2">
        <v>0.04</v>
      </c>
      <c r="H21" s="2">
        <v>1.06</v>
      </c>
      <c r="I21" s="2">
        <v>0.48</v>
      </c>
      <c r="J21" s="2">
        <v>0</v>
      </c>
      <c r="K21" s="2">
        <v>47.76</v>
      </c>
      <c r="L21" s="2">
        <v>52.56</v>
      </c>
      <c r="M21" s="2">
        <v>28.08</v>
      </c>
      <c r="N21" s="2">
        <v>1.42</v>
      </c>
      <c r="O21" s="2"/>
    </row>
    <row r="22" spans="1:15" s="16" customFormat="1">
      <c r="A22" s="20" t="s">
        <v>103</v>
      </c>
      <c r="B22" s="21">
        <v>3.5000000000000003E-2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>
      <c r="A23" s="12" t="s">
        <v>37</v>
      </c>
      <c r="B23" s="2">
        <v>40</v>
      </c>
      <c r="C23" s="2">
        <v>1.68</v>
      </c>
      <c r="D23" s="2">
        <v>0.33</v>
      </c>
      <c r="E23" s="2">
        <v>14.8</v>
      </c>
      <c r="F23" s="2">
        <v>69.599999999999994</v>
      </c>
      <c r="G23" s="2">
        <v>0.03</v>
      </c>
      <c r="H23" s="2">
        <v>0</v>
      </c>
      <c r="I23" s="2">
        <v>0</v>
      </c>
      <c r="J23" s="2">
        <v>0.78</v>
      </c>
      <c r="K23" s="2">
        <v>75</v>
      </c>
      <c r="L23" s="2">
        <v>26.1</v>
      </c>
      <c r="M23" s="2">
        <v>7.5</v>
      </c>
      <c r="N23" s="2">
        <v>0.93</v>
      </c>
      <c r="O23" s="2"/>
    </row>
    <row r="24" spans="1:15">
      <c r="A24" s="12" t="s">
        <v>38</v>
      </c>
      <c r="B24" s="2">
        <v>60</v>
      </c>
      <c r="C24" s="2">
        <v>3.75</v>
      </c>
      <c r="D24" s="2">
        <v>1.45</v>
      </c>
      <c r="E24" s="2">
        <v>25.7</v>
      </c>
      <c r="F24" s="2">
        <v>79</v>
      </c>
      <c r="G24" s="2">
        <v>0.06</v>
      </c>
      <c r="H24" s="2">
        <v>7.0000000000000007E-2</v>
      </c>
      <c r="I24" s="2">
        <v>0</v>
      </c>
      <c r="J24" s="2">
        <v>0.88</v>
      </c>
      <c r="K24" s="2">
        <v>11.75</v>
      </c>
      <c r="L24" s="2">
        <v>19.5</v>
      </c>
      <c r="M24" s="2">
        <v>6.5</v>
      </c>
      <c r="N24" s="2">
        <v>0.6</v>
      </c>
      <c r="O24" s="2"/>
    </row>
    <row r="25" spans="1:15" s="1" customFormat="1">
      <c r="A25" s="8" t="s">
        <v>22</v>
      </c>
      <c r="B25" s="8"/>
      <c r="C25" s="8">
        <f t="shared" ref="C25:N25" si="1">C17+C18+C19+C20+C21+C23+C24</f>
        <v>31.43</v>
      </c>
      <c r="D25" s="8">
        <f t="shared" si="1"/>
        <v>62.660000000000004</v>
      </c>
      <c r="E25" s="8">
        <f t="shared" si="1"/>
        <v>148.12</v>
      </c>
      <c r="F25" s="8">
        <f t="shared" si="1"/>
        <v>923.9</v>
      </c>
      <c r="G25" s="8">
        <f t="shared" si="1"/>
        <v>0.6100000000000001</v>
      </c>
      <c r="H25" s="8">
        <f t="shared" si="1"/>
        <v>37.860000000000007</v>
      </c>
      <c r="I25" s="8">
        <f t="shared" si="1"/>
        <v>53.23</v>
      </c>
      <c r="J25" s="8">
        <f t="shared" si="1"/>
        <v>7.01</v>
      </c>
      <c r="K25" s="8">
        <f t="shared" si="1"/>
        <v>369.13</v>
      </c>
      <c r="L25" s="8">
        <f t="shared" si="1"/>
        <v>602.06000000000006</v>
      </c>
      <c r="M25" s="8">
        <f t="shared" si="1"/>
        <v>192.38</v>
      </c>
      <c r="N25" s="8">
        <f t="shared" si="1"/>
        <v>14.29</v>
      </c>
      <c r="O25" s="8">
        <v>34.049999999999997</v>
      </c>
    </row>
    <row r="26" spans="1:1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>
      <c r="A27" s="13" t="s">
        <v>66</v>
      </c>
      <c r="B27" s="2">
        <v>200</v>
      </c>
      <c r="C27" s="2">
        <v>2.84</v>
      </c>
      <c r="D27" s="2">
        <v>2.4</v>
      </c>
      <c r="E27" s="2">
        <v>10.3</v>
      </c>
      <c r="F27" s="2">
        <v>129.4</v>
      </c>
      <c r="G27" s="2">
        <v>0</v>
      </c>
      <c r="H27" s="2">
        <v>1.24</v>
      </c>
      <c r="I27" s="2">
        <v>0</v>
      </c>
      <c r="J27" s="2">
        <v>0</v>
      </c>
      <c r="K27" s="2">
        <v>213.3</v>
      </c>
      <c r="L27" s="2">
        <v>94.44</v>
      </c>
      <c r="M27" s="2">
        <v>24.9</v>
      </c>
      <c r="N27" s="2">
        <v>0</v>
      </c>
      <c r="O27" s="2"/>
    </row>
    <row r="28" spans="1:15">
      <c r="A28" s="13" t="s">
        <v>67</v>
      </c>
      <c r="B28" s="2">
        <v>8</v>
      </c>
      <c r="C28" s="2">
        <v>1.5</v>
      </c>
      <c r="D28" s="2">
        <v>0.5</v>
      </c>
      <c r="E28" s="2">
        <v>21</v>
      </c>
      <c r="F28" s="2">
        <v>143</v>
      </c>
      <c r="G28" s="2">
        <v>0.04</v>
      </c>
      <c r="H28" s="2">
        <v>10</v>
      </c>
      <c r="I28" s="2">
        <v>0</v>
      </c>
      <c r="J28" s="2">
        <v>0</v>
      </c>
      <c r="K28" s="2">
        <v>8</v>
      </c>
      <c r="L28" s="2">
        <v>0</v>
      </c>
      <c r="M28" s="2">
        <v>42</v>
      </c>
      <c r="N28" s="2">
        <v>0.6</v>
      </c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6" t="s">
        <v>24</v>
      </c>
      <c r="B30" s="7"/>
      <c r="C30" s="7">
        <f t="shared" ref="C30:N30" si="2">C27+C28+C29</f>
        <v>4.34</v>
      </c>
      <c r="D30" s="7">
        <f t="shared" si="2"/>
        <v>2.9</v>
      </c>
      <c r="E30" s="7">
        <f t="shared" si="2"/>
        <v>31.3</v>
      </c>
      <c r="F30" s="7">
        <f t="shared" si="2"/>
        <v>272.39999999999998</v>
      </c>
      <c r="G30" s="7">
        <f t="shared" si="2"/>
        <v>0.04</v>
      </c>
      <c r="H30" s="7">
        <f t="shared" si="2"/>
        <v>11.24</v>
      </c>
      <c r="I30" s="7">
        <f t="shared" si="2"/>
        <v>0</v>
      </c>
      <c r="J30" s="7">
        <f t="shared" si="2"/>
        <v>0</v>
      </c>
      <c r="K30" s="7">
        <f t="shared" si="2"/>
        <v>221.3</v>
      </c>
      <c r="L30" s="7">
        <f t="shared" si="2"/>
        <v>94.44</v>
      </c>
      <c r="M30" s="7">
        <f t="shared" si="2"/>
        <v>66.900000000000006</v>
      </c>
      <c r="N30" s="7">
        <f t="shared" si="2"/>
        <v>0.6</v>
      </c>
      <c r="O30" s="7">
        <v>10.039999999999999</v>
      </c>
    </row>
    <row r="31" spans="1:15" ht="18" customHeight="1">
      <c r="A31" s="5" t="s">
        <v>25</v>
      </c>
      <c r="B31" s="5"/>
      <c r="C31" s="5">
        <f t="shared" ref="C31:N31" si="3">C15+C25+C30</f>
        <v>59.14</v>
      </c>
      <c r="D31" s="5">
        <f t="shared" si="3"/>
        <v>85.92</v>
      </c>
      <c r="E31" s="5">
        <f t="shared" si="3"/>
        <v>278.22000000000003</v>
      </c>
      <c r="F31" s="5">
        <f t="shared" si="3"/>
        <v>1763.1</v>
      </c>
      <c r="G31" s="5">
        <f t="shared" si="3"/>
        <v>1.0100000000000002</v>
      </c>
      <c r="H31" s="5">
        <f t="shared" si="3"/>
        <v>52.640000000000008</v>
      </c>
      <c r="I31" s="5">
        <f t="shared" si="3"/>
        <v>53.357999999999997</v>
      </c>
      <c r="J31" s="5">
        <f t="shared" si="3"/>
        <v>9.7100000000000009</v>
      </c>
      <c r="K31" s="5">
        <f t="shared" si="3"/>
        <v>872.82999999999993</v>
      </c>
      <c r="L31" s="5">
        <f t="shared" si="3"/>
        <v>945.69</v>
      </c>
      <c r="M31" s="5">
        <f t="shared" si="3"/>
        <v>338.17999999999995</v>
      </c>
      <c r="N31" s="5">
        <f t="shared" si="3"/>
        <v>22.79</v>
      </c>
      <c r="O31" s="5">
        <v>65</v>
      </c>
    </row>
  </sheetData>
  <mergeCells count="10">
    <mergeCell ref="A26:O26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1"/>
  <sheetViews>
    <sheetView topLeftCell="A7" workbookViewId="0">
      <selection activeCell="B20" sqref="B20"/>
    </sheetView>
  </sheetViews>
  <sheetFormatPr defaultRowHeight="12.75"/>
  <cols>
    <col min="1" max="1" width="31.5703125" customWidth="1"/>
  </cols>
  <sheetData>
    <row r="5" spans="1:15">
      <c r="B5" s="1" t="s">
        <v>33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48</v>
      </c>
      <c r="B10" s="2">
        <v>200</v>
      </c>
      <c r="C10" s="2">
        <v>2.7</v>
      </c>
      <c r="D10" s="2">
        <v>5.43</v>
      </c>
      <c r="E10" s="2">
        <v>18.489999999999998</v>
      </c>
      <c r="F10" s="2">
        <v>228.9</v>
      </c>
      <c r="G10" s="2">
        <v>0.08</v>
      </c>
      <c r="H10" s="2">
        <v>0.56999999999999995</v>
      </c>
      <c r="I10" s="2">
        <v>0.05</v>
      </c>
      <c r="J10" s="2">
        <v>0.41</v>
      </c>
      <c r="K10" s="2">
        <v>66.040000000000006</v>
      </c>
      <c r="L10" s="2">
        <v>79.86</v>
      </c>
      <c r="M10" s="2">
        <v>19.02</v>
      </c>
      <c r="N10" s="2">
        <v>0.5</v>
      </c>
      <c r="O10" s="2"/>
    </row>
    <row r="11" spans="1:15">
      <c r="A11" s="11" t="s">
        <v>78</v>
      </c>
      <c r="B11" s="2">
        <v>15</v>
      </c>
      <c r="C11" s="2">
        <v>3.81</v>
      </c>
      <c r="D11" s="2">
        <v>9.6999999999999993</v>
      </c>
      <c r="E11" s="2">
        <v>25.79</v>
      </c>
      <c r="F11" s="2">
        <v>93</v>
      </c>
      <c r="G11" s="2">
        <v>7.0000000000000007E-2</v>
      </c>
      <c r="H11" s="2">
        <v>7.0000000000000007E-2</v>
      </c>
      <c r="I11" s="2">
        <v>0.04</v>
      </c>
      <c r="J11" s="2">
        <v>0.88100000000000001</v>
      </c>
      <c r="K11" s="2">
        <v>14.5</v>
      </c>
      <c r="L11" s="2">
        <v>19.600000000000001</v>
      </c>
      <c r="M11" s="2">
        <v>6.5</v>
      </c>
      <c r="N11" s="2">
        <v>0.6</v>
      </c>
      <c r="O11" s="2"/>
    </row>
    <row r="12" spans="1:15">
      <c r="A12" s="12" t="s">
        <v>69</v>
      </c>
      <c r="B12" s="2">
        <v>200</v>
      </c>
      <c r="C12" s="2">
        <v>5.15</v>
      </c>
      <c r="D12" s="2">
        <v>0.1</v>
      </c>
      <c r="E12" s="2">
        <v>7.46</v>
      </c>
      <c r="F12" s="2">
        <v>77</v>
      </c>
      <c r="G12" s="2">
        <v>0.03</v>
      </c>
      <c r="H12" s="2">
        <v>1.24</v>
      </c>
      <c r="I12" s="2">
        <v>0.03</v>
      </c>
      <c r="J12" s="2">
        <v>0</v>
      </c>
      <c r="K12" s="2">
        <v>220.4</v>
      </c>
      <c r="L12" s="2">
        <v>130.6</v>
      </c>
      <c r="M12" s="2">
        <v>24.9</v>
      </c>
      <c r="N12" s="2">
        <v>1.77</v>
      </c>
      <c r="O12" s="2"/>
    </row>
    <row r="13" spans="1:15">
      <c r="A13" s="12" t="s">
        <v>37</v>
      </c>
      <c r="B13" s="2">
        <v>20</v>
      </c>
      <c r="C13" s="2">
        <v>1.68</v>
      </c>
      <c r="D13" s="2">
        <v>0.33</v>
      </c>
      <c r="E13" s="2">
        <v>14.8</v>
      </c>
      <c r="F13" s="2">
        <v>69.599999999999994</v>
      </c>
      <c r="G13" s="2">
        <v>0.03</v>
      </c>
      <c r="H13" s="2">
        <v>0</v>
      </c>
      <c r="I13" s="2">
        <v>0</v>
      </c>
      <c r="J13" s="2">
        <v>0.78</v>
      </c>
      <c r="K13" s="2">
        <v>75</v>
      </c>
      <c r="L13" s="2">
        <v>26.1</v>
      </c>
      <c r="M13" s="2">
        <v>7.5</v>
      </c>
      <c r="N13" s="2">
        <v>0.93</v>
      </c>
      <c r="O13" s="2"/>
    </row>
    <row r="14" spans="1:15">
      <c r="A14" s="12" t="s">
        <v>38</v>
      </c>
      <c r="B14" s="2">
        <v>40</v>
      </c>
      <c r="C14" s="2">
        <v>3.75</v>
      </c>
      <c r="D14" s="2">
        <v>1.45</v>
      </c>
      <c r="E14" s="2">
        <v>25.7</v>
      </c>
      <c r="F14" s="2">
        <v>79</v>
      </c>
      <c r="G14" s="2">
        <v>0.06</v>
      </c>
      <c r="H14" s="2">
        <v>7.0000000000000007E-2</v>
      </c>
      <c r="I14" s="2">
        <v>0</v>
      </c>
      <c r="J14" s="2">
        <v>0.88</v>
      </c>
      <c r="K14" s="2">
        <v>11.75</v>
      </c>
      <c r="L14" s="2">
        <v>19.5</v>
      </c>
      <c r="M14" s="2">
        <v>6.5</v>
      </c>
      <c r="N14" s="2">
        <v>0.6</v>
      </c>
      <c r="O14" s="2"/>
    </row>
    <row r="15" spans="1:1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>
      <c r="A16" s="8" t="s">
        <v>19</v>
      </c>
      <c r="B16" s="8"/>
      <c r="C16" s="8">
        <f>C10+C11+C12+C13+C14+C15</f>
        <v>17.09</v>
      </c>
      <c r="D16" s="8">
        <f>D10+D11+D12+D13+D14</f>
        <v>17.009999999999998</v>
      </c>
      <c r="E16" s="8">
        <f>E10+E11+E12+E13+E14</f>
        <v>92.240000000000009</v>
      </c>
      <c r="F16" s="8">
        <f>F10+F11+F12+F13+F14</f>
        <v>547.5</v>
      </c>
      <c r="G16" s="8">
        <f>G10+G11+G12+G13+G14</f>
        <v>0.27</v>
      </c>
      <c r="H16" s="8">
        <f>H10+H11+H12+H13+H14</f>
        <v>1.95</v>
      </c>
      <c r="I16" s="8">
        <f>I10+I11+I12+I13+I15</f>
        <v>0.12</v>
      </c>
      <c r="J16" s="8">
        <f>J10+J11+J12+J13+J14</f>
        <v>2.9509999999999996</v>
      </c>
      <c r="K16" s="8">
        <f>K10+K11+K12+K13+K14</f>
        <v>387.69</v>
      </c>
      <c r="L16" s="8">
        <f>L10+L11+L12+L13+L14</f>
        <v>275.66000000000003</v>
      </c>
      <c r="M16" s="8">
        <f>M10+M11+M12+M13+M14</f>
        <v>64.42</v>
      </c>
      <c r="N16" s="8">
        <f>N10+N11+N12+N13+N14</f>
        <v>4.4000000000000004</v>
      </c>
      <c r="O16" s="8">
        <v>20.2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2" t="s">
        <v>90</v>
      </c>
      <c r="B18" s="2">
        <v>60</v>
      </c>
      <c r="C18" s="2">
        <v>1.93</v>
      </c>
      <c r="D18" s="2">
        <v>2</v>
      </c>
      <c r="E18" s="2">
        <v>6</v>
      </c>
      <c r="F18" s="2">
        <v>103.6</v>
      </c>
      <c r="G18" s="2">
        <v>0.05</v>
      </c>
      <c r="H18" s="2">
        <v>30.5</v>
      </c>
      <c r="I18" s="2">
        <v>0</v>
      </c>
      <c r="J18" s="2">
        <v>0</v>
      </c>
      <c r="K18" s="2">
        <v>30.35</v>
      </c>
      <c r="L18" s="2">
        <v>24.02</v>
      </c>
      <c r="M18" s="2">
        <v>7.98</v>
      </c>
      <c r="N18" s="2">
        <v>2.93</v>
      </c>
      <c r="O18" s="2"/>
    </row>
    <row r="19" spans="1:15">
      <c r="A19" s="12" t="s">
        <v>52</v>
      </c>
      <c r="B19" s="2">
        <v>250</v>
      </c>
      <c r="C19" s="2">
        <v>15.1</v>
      </c>
      <c r="D19" s="2">
        <v>6</v>
      </c>
      <c r="E19" s="2">
        <v>21.3</v>
      </c>
      <c r="F19" s="2">
        <v>173.2</v>
      </c>
      <c r="G19" s="2">
        <v>0.2</v>
      </c>
      <c r="H19" s="2">
        <v>27.5</v>
      </c>
      <c r="I19" s="2">
        <v>0</v>
      </c>
      <c r="J19" s="2">
        <v>0</v>
      </c>
      <c r="K19" s="2">
        <v>47.6</v>
      </c>
      <c r="L19" s="2">
        <v>120</v>
      </c>
      <c r="M19" s="2">
        <v>0</v>
      </c>
      <c r="N19" s="2">
        <v>1.3</v>
      </c>
      <c r="O19" s="2"/>
    </row>
    <row r="20" spans="1:15">
      <c r="A20" s="12" t="s">
        <v>91</v>
      </c>
      <c r="B20" s="2">
        <v>250</v>
      </c>
      <c r="C20" s="2">
        <v>2.75</v>
      </c>
      <c r="D20" s="2">
        <v>23.9</v>
      </c>
      <c r="E20" s="2">
        <v>17.93</v>
      </c>
      <c r="F20" s="2">
        <v>299.2</v>
      </c>
      <c r="G20" s="2">
        <v>0.08</v>
      </c>
      <c r="H20" s="2">
        <v>10.4</v>
      </c>
      <c r="I20" s="2">
        <v>37.200000000000003</v>
      </c>
      <c r="J20" s="2">
        <v>0.7</v>
      </c>
      <c r="K20" s="2">
        <v>28.68</v>
      </c>
      <c r="L20" s="2">
        <v>74.98</v>
      </c>
      <c r="M20" s="2">
        <v>33.76</v>
      </c>
      <c r="N20" s="2">
        <v>1.38</v>
      </c>
      <c r="O20" s="2"/>
    </row>
    <row r="21" spans="1:15">
      <c r="A21" s="12" t="s">
        <v>92</v>
      </c>
      <c r="B21" s="2">
        <v>200</v>
      </c>
      <c r="C21" s="2">
        <v>0.6</v>
      </c>
      <c r="D21" s="2">
        <v>0.38</v>
      </c>
      <c r="E21" s="2">
        <v>23.5</v>
      </c>
      <c r="F21" s="2">
        <v>99</v>
      </c>
      <c r="G21" s="2">
        <v>0</v>
      </c>
      <c r="H21" s="2">
        <v>3.5</v>
      </c>
      <c r="I21" s="2">
        <v>0</v>
      </c>
      <c r="J21" s="2">
        <v>0</v>
      </c>
      <c r="K21" s="2">
        <v>1.1000000000000001</v>
      </c>
      <c r="L21" s="2">
        <v>0.36</v>
      </c>
      <c r="M21" s="2">
        <v>0</v>
      </c>
      <c r="N21" s="2">
        <v>0</v>
      </c>
      <c r="O21" s="2"/>
    </row>
    <row r="22" spans="1:15">
      <c r="A22" s="12" t="s">
        <v>37</v>
      </c>
      <c r="B22" s="2">
        <v>40</v>
      </c>
      <c r="C22" s="2">
        <v>1.68</v>
      </c>
      <c r="D22" s="2">
        <v>0.33</v>
      </c>
      <c r="E22" s="2">
        <v>14.8</v>
      </c>
      <c r="F22" s="2">
        <v>69.599999999999994</v>
      </c>
      <c r="G22" s="2">
        <v>0.03</v>
      </c>
      <c r="H22" s="2">
        <v>0</v>
      </c>
      <c r="I22" s="2">
        <v>0</v>
      </c>
      <c r="J22" s="2">
        <v>0.78</v>
      </c>
      <c r="K22" s="2">
        <v>75</v>
      </c>
      <c r="L22" s="2">
        <v>26.1</v>
      </c>
      <c r="M22" s="2">
        <v>7.5</v>
      </c>
      <c r="N22" s="2">
        <v>0.93</v>
      </c>
      <c r="O22" s="2"/>
    </row>
    <row r="23" spans="1:15">
      <c r="A23" s="12" t="s">
        <v>38</v>
      </c>
      <c r="B23" s="2">
        <v>60</v>
      </c>
      <c r="C23" s="2">
        <v>3.75</v>
      </c>
      <c r="D23" s="2">
        <v>1.45</v>
      </c>
      <c r="E23" s="2">
        <v>25.7</v>
      </c>
      <c r="F23" s="2">
        <v>79</v>
      </c>
      <c r="G23" s="2">
        <v>0.06</v>
      </c>
      <c r="H23" s="2">
        <v>7.0000000000000007E-2</v>
      </c>
      <c r="I23" s="2">
        <v>0</v>
      </c>
      <c r="J23" s="2">
        <v>0.88</v>
      </c>
      <c r="K23" s="2">
        <v>11.75</v>
      </c>
      <c r="L23" s="2">
        <v>19.5</v>
      </c>
      <c r="M23" s="2">
        <v>6.5</v>
      </c>
      <c r="N23" s="2">
        <v>0.6</v>
      </c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>
      <c r="A25" s="8" t="s">
        <v>22</v>
      </c>
      <c r="B25" s="8"/>
      <c r="C25" s="8">
        <f t="shared" ref="C25:N25" si="0">C18+C19+C20+C21+C22+C23+C24</f>
        <v>25.810000000000002</v>
      </c>
      <c r="D25" s="8">
        <f t="shared" si="0"/>
        <v>34.06</v>
      </c>
      <c r="E25" s="8">
        <f t="shared" si="0"/>
        <v>109.23</v>
      </c>
      <c r="F25" s="8">
        <f t="shared" si="0"/>
        <v>823.6</v>
      </c>
      <c r="G25" s="8">
        <f t="shared" si="0"/>
        <v>0.42</v>
      </c>
      <c r="H25" s="8">
        <f t="shared" si="0"/>
        <v>71.97</v>
      </c>
      <c r="I25" s="8">
        <f t="shared" si="0"/>
        <v>37.200000000000003</v>
      </c>
      <c r="J25" s="8">
        <f t="shared" si="0"/>
        <v>2.36</v>
      </c>
      <c r="K25" s="8">
        <f t="shared" si="0"/>
        <v>194.48</v>
      </c>
      <c r="L25" s="8">
        <f t="shared" si="0"/>
        <v>264.96000000000004</v>
      </c>
      <c r="M25" s="8">
        <f t="shared" si="0"/>
        <v>55.739999999999995</v>
      </c>
      <c r="N25" s="8">
        <f t="shared" si="0"/>
        <v>7.14</v>
      </c>
      <c r="O25" s="8">
        <v>30.4</v>
      </c>
    </row>
    <row r="26" spans="1:1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>
      <c r="A27" s="13" t="s">
        <v>76</v>
      </c>
      <c r="B27" s="2">
        <v>200</v>
      </c>
      <c r="C27" s="2">
        <v>5.15</v>
      </c>
      <c r="D27" s="2">
        <v>4.4400000000000004</v>
      </c>
      <c r="E27" s="2">
        <v>7.46</v>
      </c>
      <c r="F27" s="2">
        <v>158</v>
      </c>
      <c r="G27" s="2">
        <v>0.03</v>
      </c>
      <c r="H27" s="2">
        <v>1.24</v>
      </c>
      <c r="I27" s="2">
        <v>0.03</v>
      </c>
      <c r="J27" s="2">
        <v>0</v>
      </c>
      <c r="K27" s="2">
        <v>220.4</v>
      </c>
      <c r="L27" s="2">
        <v>163.6</v>
      </c>
      <c r="M27" s="2">
        <v>24.9</v>
      </c>
      <c r="N27" s="2">
        <v>1.7</v>
      </c>
      <c r="O27" s="2"/>
    </row>
    <row r="28" spans="1:15">
      <c r="A28" s="13" t="s">
        <v>93</v>
      </c>
      <c r="B28" s="2">
        <v>7</v>
      </c>
      <c r="C28" s="2">
        <v>1.5</v>
      </c>
      <c r="D28" s="2">
        <v>0.5</v>
      </c>
      <c r="E28" s="2">
        <v>3.4</v>
      </c>
      <c r="F28" s="2">
        <v>21.7</v>
      </c>
      <c r="G28" s="2">
        <v>0.04</v>
      </c>
      <c r="H28" s="2">
        <v>10</v>
      </c>
      <c r="I28" s="2">
        <v>0</v>
      </c>
      <c r="J28" s="2">
        <v>0</v>
      </c>
      <c r="K28" s="2">
        <v>8.1</v>
      </c>
      <c r="L28" s="2">
        <v>42.1</v>
      </c>
      <c r="M28" s="2">
        <v>0</v>
      </c>
      <c r="N28" s="2">
        <v>0.6</v>
      </c>
      <c r="O28" s="2"/>
    </row>
    <row r="29" spans="1:15">
      <c r="A29" s="12"/>
      <c r="B29" s="2">
        <v>200</v>
      </c>
      <c r="C29" s="2">
        <v>1.5</v>
      </c>
      <c r="D29" s="2">
        <v>0.5</v>
      </c>
      <c r="E29" s="2">
        <v>21</v>
      </c>
      <c r="F29" s="2">
        <v>106</v>
      </c>
      <c r="G29" s="2">
        <v>0.04</v>
      </c>
      <c r="H29" s="2">
        <v>10</v>
      </c>
      <c r="I29" s="2">
        <v>0</v>
      </c>
      <c r="J29" s="2">
        <v>0</v>
      </c>
      <c r="K29" s="2">
        <v>8</v>
      </c>
      <c r="L29" s="2">
        <v>0</v>
      </c>
      <c r="M29" s="2">
        <v>42</v>
      </c>
      <c r="N29" s="2">
        <v>0.06</v>
      </c>
      <c r="O29" s="2"/>
    </row>
    <row r="30" spans="1:15">
      <c r="A30" s="6" t="s">
        <v>24</v>
      </c>
      <c r="B30" s="7"/>
      <c r="C30" s="7">
        <f t="shared" ref="C30:N30" si="1">C27+C28+C29</f>
        <v>8.15</v>
      </c>
      <c r="D30" s="7">
        <f t="shared" si="1"/>
        <v>5.44</v>
      </c>
      <c r="E30" s="7">
        <f t="shared" si="1"/>
        <v>31.86</v>
      </c>
      <c r="F30" s="7">
        <v>285.7</v>
      </c>
      <c r="G30" s="7">
        <f t="shared" si="1"/>
        <v>0.11000000000000001</v>
      </c>
      <c r="H30" s="7">
        <f t="shared" si="1"/>
        <v>21.240000000000002</v>
      </c>
      <c r="I30" s="7">
        <f t="shared" si="1"/>
        <v>0.03</v>
      </c>
      <c r="J30" s="7">
        <f t="shared" si="1"/>
        <v>0</v>
      </c>
      <c r="K30" s="7">
        <f t="shared" si="1"/>
        <v>236.5</v>
      </c>
      <c r="L30" s="7">
        <f t="shared" si="1"/>
        <v>205.7</v>
      </c>
      <c r="M30" s="7">
        <f t="shared" si="1"/>
        <v>66.900000000000006</v>
      </c>
      <c r="N30" s="7">
        <f t="shared" si="1"/>
        <v>2.36</v>
      </c>
      <c r="O30" s="7">
        <v>10.5</v>
      </c>
    </row>
    <row r="31" spans="1:15" ht="18" customHeight="1">
      <c r="A31" s="5" t="s">
        <v>25</v>
      </c>
      <c r="B31" s="5"/>
      <c r="C31" s="5">
        <f t="shared" ref="C31:N31" si="2">C16+C25+C30</f>
        <v>51.050000000000004</v>
      </c>
      <c r="D31" s="5">
        <f t="shared" si="2"/>
        <v>56.51</v>
      </c>
      <c r="E31" s="5">
        <f t="shared" si="2"/>
        <v>233.33000000000004</v>
      </c>
      <c r="F31" s="5">
        <f t="shared" si="2"/>
        <v>1656.8</v>
      </c>
      <c r="G31" s="5">
        <f t="shared" si="2"/>
        <v>0.79999999999999993</v>
      </c>
      <c r="H31" s="5">
        <f t="shared" si="2"/>
        <v>95.16</v>
      </c>
      <c r="I31" s="5">
        <f t="shared" si="2"/>
        <v>37.35</v>
      </c>
      <c r="J31" s="5">
        <f t="shared" si="2"/>
        <v>5.3109999999999999</v>
      </c>
      <c r="K31" s="5">
        <f t="shared" si="2"/>
        <v>818.67</v>
      </c>
      <c r="L31" s="5">
        <f t="shared" si="2"/>
        <v>746.32000000000016</v>
      </c>
      <c r="M31" s="5">
        <f t="shared" si="2"/>
        <v>187.06</v>
      </c>
      <c r="N31" s="5">
        <f t="shared" si="2"/>
        <v>13.899999999999999</v>
      </c>
      <c r="O31" s="5">
        <v>61.1</v>
      </c>
    </row>
  </sheetData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1"/>
  <sheetViews>
    <sheetView topLeftCell="A7" workbookViewId="0">
      <selection activeCell="B21" sqref="B21"/>
    </sheetView>
  </sheetViews>
  <sheetFormatPr defaultRowHeight="12.75"/>
  <cols>
    <col min="1" max="1" width="31.5703125" customWidth="1"/>
  </cols>
  <sheetData>
    <row r="5" spans="1:15">
      <c r="B5" s="1" t="s">
        <v>34</v>
      </c>
    </row>
    <row r="7" spans="1:15" ht="20.25" customHeight="1">
      <c r="A7" s="33" t="s">
        <v>2</v>
      </c>
      <c r="B7" s="38" t="s">
        <v>3</v>
      </c>
      <c r="C7" s="28" t="s">
        <v>4</v>
      </c>
      <c r="D7" s="29"/>
      <c r="E7" s="30"/>
      <c r="F7" s="34" t="s">
        <v>8</v>
      </c>
      <c r="G7" s="28" t="s">
        <v>9</v>
      </c>
      <c r="H7" s="29"/>
      <c r="I7" s="29"/>
      <c r="J7" s="30"/>
      <c r="K7" s="28" t="s">
        <v>14</v>
      </c>
      <c r="L7" s="29"/>
      <c r="M7" s="29"/>
      <c r="N7" s="30"/>
      <c r="O7" s="31" t="s">
        <v>26</v>
      </c>
    </row>
    <row r="8" spans="1:15" ht="31.5" customHeight="1">
      <c r="A8" s="33"/>
      <c r="B8" s="38"/>
      <c r="C8" s="3" t="s">
        <v>5</v>
      </c>
      <c r="D8" s="3" t="s">
        <v>6</v>
      </c>
      <c r="E8" s="3" t="s">
        <v>7</v>
      </c>
      <c r="F8" s="35"/>
      <c r="G8" s="2" t="s">
        <v>10</v>
      </c>
      <c r="H8" s="2" t="s">
        <v>11</v>
      </c>
      <c r="I8" s="2" t="s">
        <v>12</v>
      </c>
      <c r="J8" s="2" t="s">
        <v>13</v>
      </c>
      <c r="K8" s="4" t="s">
        <v>15</v>
      </c>
      <c r="L8" s="2" t="s">
        <v>16</v>
      </c>
      <c r="M8" s="2" t="s">
        <v>17</v>
      </c>
      <c r="N8" s="2" t="s">
        <v>18</v>
      </c>
      <c r="O8" s="32"/>
    </row>
    <row r="9" spans="1:15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0" t="s">
        <v>58</v>
      </c>
      <c r="B10" s="2">
        <v>200</v>
      </c>
      <c r="C10" s="2">
        <v>6.1</v>
      </c>
      <c r="D10" s="2">
        <v>8.3000000000000007</v>
      </c>
      <c r="E10" s="2">
        <v>27.6</v>
      </c>
      <c r="F10" s="2">
        <v>196</v>
      </c>
      <c r="G10" s="2">
        <v>0.08</v>
      </c>
      <c r="H10" s="2">
        <v>1.3</v>
      </c>
      <c r="I10" s="2">
        <v>0.05</v>
      </c>
      <c r="J10" s="2">
        <v>0.66</v>
      </c>
      <c r="K10" s="2">
        <v>141</v>
      </c>
      <c r="L10" s="2">
        <v>117</v>
      </c>
      <c r="M10" s="2">
        <v>20</v>
      </c>
      <c r="N10" s="2">
        <v>1.3</v>
      </c>
      <c r="O10" s="2"/>
    </row>
    <row r="11" spans="1:15">
      <c r="A11" s="11" t="s">
        <v>69</v>
      </c>
      <c r="B11" s="2">
        <v>200</v>
      </c>
      <c r="C11" s="2">
        <v>0.9</v>
      </c>
      <c r="D11" s="2">
        <v>0</v>
      </c>
      <c r="E11" s="2">
        <v>17.3</v>
      </c>
      <c r="F11" s="2">
        <v>75.75</v>
      </c>
      <c r="G11" s="2">
        <v>0</v>
      </c>
      <c r="H11" s="2">
        <v>6</v>
      </c>
      <c r="I11" s="2">
        <v>0</v>
      </c>
      <c r="J11" s="2">
        <v>0</v>
      </c>
      <c r="K11" s="2">
        <v>14</v>
      </c>
      <c r="L11" s="2">
        <v>0</v>
      </c>
      <c r="M11" s="2">
        <v>8</v>
      </c>
      <c r="N11" s="2">
        <v>2.8</v>
      </c>
      <c r="O11" s="2"/>
    </row>
    <row r="12" spans="1:15">
      <c r="A12" s="12" t="s">
        <v>39</v>
      </c>
      <c r="B12" s="2">
        <v>30</v>
      </c>
      <c r="C12" s="2">
        <v>6.97</v>
      </c>
      <c r="D12" s="2">
        <v>9.85</v>
      </c>
      <c r="E12" s="2">
        <v>25.7</v>
      </c>
      <c r="F12" s="2">
        <v>102.3</v>
      </c>
      <c r="G12" s="2">
        <v>1.0999999999999999E-2</v>
      </c>
      <c r="H12" s="2">
        <v>7.0000000000000007E-2</v>
      </c>
      <c r="I12" s="2">
        <v>0</v>
      </c>
      <c r="J12" s="2">
        <v>0.09</v>
      </c>
      <c r="K12" s="2">
        <v>11.95</v>
      </c>
      <c r="L12" s="2">
        <v>19.55</v>
      </c>
      <c r="M12" s="2">
        <v>7.1</v>
      </c>
      <c r="N12" s="2">
        <v>1.7</v>
      </c>
      <c r="O12" s="2"/>
    </row>
    <row r="13" spans="1:15">
      <c r="A13" s="12" t="s">
        <v>99</v>
      </c>
      <c r="B13" s="2">
        <v>120</v>
      </c>
      <c r="C13" s="2">
        <v>0.9</v>
      </c>
      <c r="D13" s="2">
        <v>0</v>
      </c>
      <c r="E13" s="2">
        <v>9.06</v>
      </c>
      <c r="F13" s="2">
        <v>93</v>
      </c>
      <c r="G13" s="2">
        <v>0</v>
      </c>
      <c r="H13" s="2">
        <v>2.6</v>
      </c>
      <c r="I13" s="2">
        <v>0.03</v>
      </c>
      <c r="J13" s="2">
        <v>0.61</v>
      </c>
      <c r="K13" s="2">
        <v>4.67</v>
      </c>
      <c r="L13" s="2">
        <v>0</v>
      </c>
      <c r="M13" s="2">
        <v>0</v>
      </c>
      <c r="N13" s="2">
        <v>0</v>
      </c>
      <c r="O13" s="2"/>
    </row>
    <row r="14" spans="1:15">
      <c r="A14" s="12" t="s">
        <v>37</v>
      </c>
      <c r="B14" s="2">
        <v>20</v>
      </c>
      <c r="C14" s="2">
        <v>1.68</v>
      </c>
      <c r="D14" s="2">
        <v>0.33</v>
      </c>
      <c r="E14" s="2">
        <v>14.8</v>
      </c>
      <c r="F14" s="2">
        <v>69.599999999999994</v>
      </c>
      <c r="G14" s="2">
        <v>0.03</v>
      </c>
      <c r="H14" s="2">
        <v>0</v>
      </c>
      <c r="I14" s="2">
        <v>0</v>
      </c>
      <c r="J14" s="2">
        <v>0.78</v>
      </c>
      <c r="K14" s="2">
        <v>75</v>
      </c>
      <c r="L14" s="2">
        <v>26.1</v>
      </c>
      <c r="M14" s="2">
        <v>7.5</v>
      </c>
      <c r="N14" s="2">
        <v>0.93</v>
      </c>
      <c r="O14" s="2"/>
    </row>
    <row r="15" spans="1:15">
      <c r="A15" s="12" t="s">
        <v>38</v>
      </c>
      <c r="B15" s="2">
        <v>40</v>
      </c>
      <c r="C15" s="2">
        <v>3.75</v>
      </c>
      <c r="D15" s="2">
        <v>1.45</v>
      </c>
      <c r="E15" s="2">
        <v>25.7</v>
      </c>
      <c r="F15" s="2">
        <v>79</v>
      </c>
      <c r="G15" s="2">
        <v>0.06</v>
      </c>
      <c r="H15" s="2">
        <v>7.0000000000000007E-2</v>
      </c>
      <c r="I15" s="2">
        <v>0</v>
      </c>
      <c r="J15" s="2">
        <v>0.88</v>
      </c>
      <c r="K15" s="2">
        <v>11.75</v>
      </c>
      <c r="L15" s="2">
        <v>19.5</v>
      </c>
      <c r="M15" s="2">
        <v>6.5</v>
      </c>
      <c r="N15" s="2">
        <v>0.6</v>
      </c>
      <c r="O15" s="2"/>
    </row>
    <row r="16" spans="1:15" s="1" customFormat="1">
      <c r="A16" s="8" t="s">
        <v>19</v>
      </c>
      <c r="B16" s="8"/>
      <c r="C16" s="8">
        <f>C10+C11+C12+C13+C14+C15</f>
        <v>20.3</v>
      </c>
      <c r="D16" s="8">
        <f t="shared" ref="D16:M16" si="0">D10+D12+D13+D14+D15</f>
        <v>19.929999999999996</v>
      </c>
      <c r="E16" s="8">
        <f>E10+E11+E12+E13+E14+E15</f>
        <v>120.16000000000001</v>
      </c>
      <c r="F16" s="8">
        <f>F10+F11+F12+F13+F14+F15</f>
        <v>615.65</v>
      </c>
      <c r="G16" s="8">
        <f t="shared" si="0"/>
        <v>0.18099999999999999</v>
      </c>
      <c r="H16" s="8">
        <f>H10+H11+H12+H13+H14+H15</f>
        <v>10.040000000000001</v>
      </c>
      <c r="I16" s="8">
        <f t="shared" si="0"/>
        <v>0.08</v>
      </c>
      <c r="J16" s="8">
        <f t="shared" si="0"/>
        <v>3.0199999999999996</v>
      </c>
      <c r="K16" s="8">
        <f>K10+K11+K12+K13+K14+K15</f>
        <v>258.37</v>
      </c>
      <c r="L16" s="8">
        <f t="shared" si="0"/>
        <v>182.15</v>
      </c>
      <c r="M16" s="8">
        <f t="shared" si="0"/>
        <v>41.1</v>
      </c>
      <c r="N16" s="8">
        <f>N10+N11+N12+N13+N14+N15</f>
        <v>7.3299999999999992</v>
      </c>
      <c r="O16" s="8">
        <v>22.7</v>
      </c>
    </row>
    <row r="17" spans="1:15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12" t="s">
        <v>61</v>
      </c>
      <c r="B18" s="2">
        <v>60</v>
      </c>
      <c r="C18" s="2">
        <v>1.43</v>
      </c>
      <c r="D18" s="2">
        <v>6.09</v>
      </c>
      <c r="E18" s="2">
        <v>8.36</v>
      </c>
      <c r="F18" s="2">
        <v>103.6</v>
      </c>
      <c r="G18" s="2">
        <v>0.02</v>
      </c>
      <c r="H18" s="2">
        <v>9.5</v>
      </c>
      <c r="I18" s="2">
        <v>0.01</v>
      </c>
      <c r="J18" s="2">
        <v>2.13</v>
      </c>
      <c r="K18" s="2">
        <v>35.15</v>
      </c>
      <c r="L18" s="2">
        <v>40.97</v>
      </c>
      <c r="M18" s="2">
        <v>20.9</v>
      </c>
      <c r="N18" s="2">
        <v>1.33</v>
      </c>
      <c r="O18" s="2"/>
    </row>
    <row r="19" spans="1:15">
      <c r="A19" s="12" t="s">
        <v>62</v>
      </c>
      <c r="B19" s="2">
        <v>250</v>
      </c>
      <c r="C19" s="2">
        <v>9</v>
      </c>
      <c r="D19" s="2">
        <v>18.91</v>
      </c>
      <c r="E19" s="2">
        <v>7</v>
      </c>
      <c r="F19" s="2">
        <v>207.9</v>
      </c>
      <c r="G19" s="2">
        <v>0.06</v>
      </c>
      <c r="H19" s="2">
        <v>14.77</v>
      </c>
      <c r="I19" s="2">
        <v>0.16</v>
      </c>
      <c r="J19" s="2">
        <v>7.0000000000000007E-2</v>
      </c>
      <c r="K19" s="2">
        <v>34.659999999999997</v>
      </c>
      <c r="L19" s="2">
        <v>47.62</v>
      </c>
      <c r="M19" s="2">
        <v>17.8</v>
      </c>
      <c r="N19" s="2">
        <v>0.64</v>
      </c>
      <c r="O19" s="2"/>
    </row>
    <row r="20" spans="1:15">
      <c r="A20" s="12" t="s">
        <v>63</v>
      </c>
      <c r="B20" s="2">
        <v>100</v>
      </c>
      <c r="C20" s="2">
        <v>7.65</v>
      </c>
      <c r="D20" s="2">
        <v>1.01</v>
      </c>
      <c r="E20" s="2">
        <v>3.18</v>
      </c>
      <c r="F20" s="2">
        <v>101.3</v>
      </c>
      <c r="G20" s="2">
        <v>0.05</v>
      </c>
      <c r="H20" s="2">
        <v>0.96</v>
      </c>
      <c r="I20" s="2">
        <v>3.75</v>
      </c>
      <c r="J20" s="2">
        <v>0</v>
      </c>
      <c r="K20" s="2">
        <v>12.8</v>
      </c>
      <c r="L20" s="2">
        <v>84.25</v>
      </c>
      <c r="M20" s="2">
        <v>10</v>
      </c>
      <c r="N20" s="2">
        <v>0.54</v>
      </c>
      <c r="O20" s="2"/>
    </row>
    <row r="21" spans="1:15">
      <c r="A21" s="12" t="s">
        <v>64</v>
      </c>
      <c r="B21" s="2">
        <v>200</v>
      </c>
      <c r="C21" s="2">
        <v>4.08</v>
      </c>
      <c r="D21" s="2">
        <v>6.4</v>
      </c>
      <c r="E21" s="2">
        <v>27.26</v>
      </c>
      <c r="F21" s="2">
        <v>205.5</v>
      </c>
      <c r="G21" s="2">
        <v>0.18</v>
      </c>
      <c r="H21" s="2">
        <v>24.22</v>
      </c>
      <c r="I21" s="2">
        <v>3.4</v>
      </c>
      <c r="J21" s="2">
        <v>0.88</v>
      </c>
      <c r="K21" s="2">
        <v>49.3</v>
      </c>
      <c r="L21" s="2">
        <v>115.4</v>
      </c>
      <c r="M21" s="2">
        <v>37</v>
      </c>
      <c r="N21" s="2">
        <v>1.34</v>
      </c>
      <c r="O21" s="2"/>
    </row>
    <row r="22" spans="1:15">
      <c r="A22" s="12" t="s">
        <v>65</v>
      </c>
      <c r="B22" s="2">
        <v>200</v>
      </c>
      <c r="C22" s="2">
        <v>1.52</v>
      </c>
      <c r="D22" s="2">
        <v>0.24</v>
      </c>
      <c r="E22" s="2">
        <v>40.15</v>
      </c>
      <c r="F22" s="2">
        <v>44.5</v>
      </c>
      <c r="G22" s="2">
        <v>0.04</v>
      </c>
      <c r="H22" s="2">
        <v>1.06</v>
      </c>
      <c r="I22" s="2">
        <v>0.48</v>
      </c>
      <c r="J22" s="2">
        <v>0</v>
      </c>
      <c r="K22" s="2">
        <v>47.76</v>
      </c>
      <c r="L22" s="2">
        <v>52.56</v>
      </c>
      <c r="M22" s="2">
        <v>28.08</v>
      </c>
      <c r="N22" s="2">
        <v>1.42</v>
      </c>
      <c r="O22" s="2"/>
    </row>
    <row r="23" spans="1:15">
      <c r="A23" s="12" t="s">
        <v>37</v>
      </c>
      <c r="B23" s="2">
        <v>40</v>
      </c>
      <c r="C23" s="2">
        <v>1.68</v>
      </c>
      <c r="D23" s="2">
        <v>0.33</v>
      </c>
      <c r="E23" s="2">
        <v>14.8</v>
      </c>
      <c r="F23" s="2">
        <v>69.599999999999994</v>
      </c>
      <c r="G23" s="2">
        <v>0.03</v>
      </c>
      <c r="H23" s="2">
        <v>0</v>
      </c>
      <c r="I23" s="2">
        <v>0</v>
      </c>
      <c r="J23" s="2">
        <v>0.78</v>
      </c>
      <c r="K23" s="2">
        <v>75</v>
      </c>
      <c r="L23" s="2">
        <v>26.1</v>
      </c>
      <c r="M23" s="2">
        <v>7.5</v>
      </c>
      <c r="N23" s="2">
        <v>0.93</v>
      </c>
      <c r="O23" s="2"/>
    </row>
    <row r="24" spans="1:15">
      <c r="A24" s="12" t="s">
        <v>38</v>
      </c>
      <c r="B24" s="2">
        <v>60</v>
      </c>
      <c r="C24" s="2">
        <v>3.75</v>
      </c>
      <c r="D24" s="2">
        <v>1.45</v>
      </c>
      <c r="E24" s="2">
        <v>25.7</v>
      </c>
      <c r="F24" s="2">
        <v>79</v>
      </c>
      <c r="G24" s="2">
        <v>0.06</v>
      </c>
      <c r="H24" s="2">
        <v>7.0000000000000007E-2</v>
      </c>
      <c r="I24" s="2">
        <v>0</v>
      </c>
      <c r="J24" s="2">
        <v>0.88</v>
      </c>
      <c r="K24" s="2">
        <v>11.75</v>
      </c>
      <c r="L24" s="2">
        <v>19.5</v>
      </c>
      <c r="M24" s="2">
        <v>6.5</v>
      </c>
      <c r="N24" s="2">
        <v>0.6</v>
      </c>
      <c r="O24" s="2"/>
    </row>
    <row r="25" spans="1:15" s="1" customFormat="1">
      <c r="A25" s="8" t="s">
        <v>22</v>
      </c>
      <c r="B25" s="8"/>
      <c r="C25" s="8">
        <f t="shared" ref="C25:N25" si="1">C18+C19+C20+C21+C22+C23+C24</f>
        <v>29.109999999999996</v>
      </c>
      <c r="D25" s="8">
        <f t="shared" si="1"/>
        <v>34.430000000000007</v>
      </c>
      <c r="E25" s="8">
        <f t="shared" si="1"/>
        <v>126.44999999999999</v>
      </c>
      <c r="F25" s="8">
        <f t="shared" si="1"/>
        <v>811.4</v>
      </c>
      <c r="G25" s="8">
        <f t="shared" si="1"/>
        <v>0.44</v>
      </c>
      <c r="H25" s="8">
        <f t="shared" si="1"/>
        <v>50.580000000000005</v>
      </c>
      <c r="I25" s="8">
        <f t="shared" si="1"/>
        <v>7.8000000000000007</v>
      </c>
      <c r="J25" s="8">
        <f t="shared" si="1"/>
        <v>4.7399999999999993</v>
      </c>
      <c r="K25" s="8">
        <f t="shared" si="1"/>
        <v>266.41999999999996</v>
      </c>
      <c r="L25" s="8">
        <f t="shared" si="1"/>
        <v>386.40000000000003</v>
      </c>
      <c r="M25" s="8">
        <f t="shared" si="1"/>
        <v>127.78</v>
      </c>
      <c r="N25" s="8">
        <f t="shared" si="1"/>
        <v>6.8</v>
      </c>
      <c r="O25" s="8">
        <v>29.9</v>
      </c>
    </row>
    <row r="26" spans="1:1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>
      <c r="A27" s="13" t="s">
        <v>45</v>
      </c>
      <c r="B27" s="2">
        <v>14</v>
      </c>
      <c r="C27" s="2">
        <v>4.0199999999999996</v>
      </c>
      <c r="D27" s="2">
        <v>4.0199999999999996</v>
      </c>
      <c r="E27" s="2">
        <v>20.100000000000001</v>
      </c>
      <c r="F27" s="2">
        <v>127.4</v>
      </c>
      <c r="G27" s="2">
        <v>0.1</v>
      </c>
      <c r="H27" s="2">
        <v>3.2</v>
      </c>
      <c r="I27" s="2">
        <v>0.04</v>
      </c>
      <c r="J27" s="2">
        <v>0.9</v>
      </c>
      <c r="K27" s="2">
        <v>66.099999999999994</v>
      </c>
      <c r="L27" s="2">
        <v>102.7</v>
      </c>
      <c r="M27" s="2">
        <v>17.399999999999999</v>
      </c>
      <c r="N27" s="2">
        <v>0.79</v>
      </c>
      <c r="O27" s="2"/>
    </row>
    <row r="28" spans="1:15">
      <c r="A28" s="13" t="s">
        <v>82</v>
      </c>
      <c r="B28" s="2">
        <v>200</v>
      </c>
      <c r="C28" s="2">
        <v>3.1</v>
      </c>
      <c r="D28" s="2">
        <v>5.2</v>
      </c>
      <c r="E28" s="2">
        <v>18.100000000000001</v>
      </c>
      <c r="F28" s="2">
        <v>143</v>
      </c>
      <c r="G28" s="2">
        <v>0.04</v>
      </c>
      <c r="H28" s="2">
        <v>3.93</v>
      </c>
      <c r="I28" s="2">
        <v>0.04</v>
      </c>
      <c r="J28" s="2">
        <v>0.4</v>
      </c>
      <c r="K28" s="2">
        <v>54</v>
      </c>
      <c r="L28" s="2">
        <v>77.5</v>
      </c>
      <c r="M28" s="2">
        <v>12</v>
      </c>
      <c r="N28" s="2">
        <v>0.93</v>
      </c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6" t="s">
        <v>24</v>
      </c>
      <c r="B30" s="7"/>
      <c r="C30" s="7">
        <f t="shared" ref="C30:N30" si="2">C27+C28+C29</f>
        <v>7.1199999999999992</v>
      </c>
      <c r="D30" s="7">
        <f t="shared" si="2"/>
        <v>9.2199999999999989</v>
      </c>
      <c r="E30" s="7">
        <f t="shared" si="2"/>
        <v>38.200000000000003</v>
      </c>
      <c r="F30" s="7">
        <f t="shared" si="2"/>
        <v>270.39999999999998</v>
      </c>
      <c r="G30" s="7">
        <f t="shared" si="2"/>
        <v>0.14000000000000001</v>
      </c>
      <c r="H30" s="7">
        <f t="shared" si="2"/>
        <v>7.1300000000000008</v>
      </c>
      <c r="I30" s="7">
        <f t="shared" si="2"/>
        <v>0.08</v>
      </c>
      <c r="J30" s="7">
        <f t="shared" si="2"/>
        <v>1.3</v>
      </c>
      <c r="K30" s="7">
        <f t="shared" si="2"/>
        <v>120.1</v>
      </c>
      <c r="L30" s="7">
        <f t="shared" si="2"/>
        <v>180.2</v>
      </c>
      <c r="M30" s="7">
        <f t="shared" si="2"/>
        <v>29.4</v>
      </c>
      <c r="N30" s="7">
        <f t="shared" si="2"/>
        <v>1.7200000000000002</v>
      </c>
      <c r="O30" s="7">
        <v>10</v>
      </c>
    </row>
    <row r="31" spans="1:15" ht="18" customHeight="1">
      <c r="A31" s="5" t="s">
        <v>25</v>
      </c>
      <c r="B31" s="5"/>
      <c r="C31" s="5">
        <f t="shared" ref="C31:N31" si="3">C16+C25+C30</f>
        <v>56.529999999999994</v>
      </c>
      <c r="D31" s="5">
        <f t="shared" si="3"/>
        <v>63.58</v>
      </c>
      <c r="E31" s="5">
        <f t="shared" si="3"/>
        <v>284.81</v>
      </c>
      <c r="F31" s="5">
        <f t="shared" si="3"/>
        <v>1697.4499999999998</v>
      </c>
      <c r="G31" s="5">
        <f t="shared" si="3"/>
        <v>0.76100000000000001</v>
      </c>
      <c r="H31" s="5">
        <f t="shared" si="3"/>
        <v>67.75</v>
      </c>
      <c r="I31" s="5">
        <f t="shared" si="3"/>
        <v>7.9600000000000009</v>
      </c>
      <c r="J31" s="5">
        <f t="shared" si="3"/>
        <v>9.0599999999999987</v>
      </c>
      <c r="K31" s="5">
        <f t="shared" si="3"/>
        <v>644.89</v>
      </c>
      <c r="L31" s="5">
        <f t="shared" si="3"/>
        <v>748.75</v>
      </c>
      <c r="M31" s="5">
        <f t="shared" si="3"/>
        <v>198.28</v>
      </c>
      <c r="N31" s="5">
        <f t="shared" si="3"/>
        <v>15.85</v>
      </c>
      <c r="O31" s="5">
        <v>62.6</v>
      </c>
    </row>
  </sheetData>
  <mergeCells count="10">
    <mergeCell ref="A26:O26"/>
    <mergeCell ref="G7:J7"/>
    <mergeCell ref="K7:N7"/>
    <mergeCell ref="O7:O8"/>
    <mergeCell ref="A17:O17"/>
    <mergeCell ref="A9:O9"/>
    <mergeCell ref="A7:A8"/>
    <mergeCell ref="B7:B8"/>
    <mergeCell ref="C7:E7"/>
    <mergeCell ref="F7:F8"/>
  </mergeCells>
  <phoneticPr fontId="2" type="noConversion"/>
  <pageMargins left="0.75" right="0.75" top="1" bottom="1" header="0.5" footer="0.5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1день</vt:lpstr>
      <vt:lpstr>2 день</vt:lpstr>
      <vt:lpstr>3 день </vt:lpstr>
      <vt:lpstr>4 день  </vt:lpstr>
      <vt:lpstr>5 день</vt:lpstr>
      <vt:lpstr>6 день </vt:lpstr>
      <vt:lpstr>7 день</vt:lpstr>
      <vt:lpstr>8 день </vt:lpstr>
      <vt:lpstr>9 день </vt:lpstr>
      <vt:lpstr>10 день </vt:lpstr>
      <vt:lpstr>ИТОГО РАССЧЕТ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ХЗ</dc:creator>
  <cp:lastModifiedBy>админ</cp:lastModifiedBy>
  <cp:lastPrinted>2020-08-24T18:12:42Z</cp:lastPrinted>
  <dcterms:created xsi:type="dcterms:W3CDTF">2018-09-20T08:11:13Z</dcterms:created>
  <dcterms:modified xsi:type="dcterms:W3CDTF">2020-08-31T12:07:17Z</dcterms:modified>
</cp:coreProperties>
</file>