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32" windowWidth="20736" windowHeight="960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E100" i="1" l="1"/>
  <c r="E103" i="1" l="1"/>
  <c r="K170" i="1" l="1"/>
  <c r="K171" i="1"/>
  <c r="K172" i="1"/>
  <c r="J170" i="1"/>
  <c r="J171" i="1"/>
  <c r="J172" i="1"/>
  <c r="G170" i="1"/>
  <c r="H170" i="1"/>
  <c r="I170" i="1"/>
  <c r="G171" i="1"/>
  <c r="H171" i="1"/>
  <c r="I171" i="1"/>
  <c r="G172" i="1"/>
  <c r="H172" i="1"/>
  <c r="I172" i="1"/>
  <c r="E170" i="1"/>
  <c r="E171" i="1"/>
  <c r="F171" i="1"/>
  <c r="E172" i="1"/>
  <c r="F172" i="1"/>
  <c r="K166" i="1"/>
  <c r="K167" i="1"/>
  <c r="K168" i="1"/>
  <c r="J166" i="1"/>
  <c r="J167" i="1"/>
  <c r="J168" i="1"/>
  <c r="G166" i="1"/>
  <c r="H166" i="1"/>
  <c r="I166" i="1"/>
  <c r="G167" i="1"/>
  <c r="H167" i="1"/>
  <c r="I167" i="1"/>
  <c r="G168" i="1"/>
  <c r="H168" i="1"/>
  <c r="I168" i="1"/>
  <c r="E166" i="1"/>
  <c r="E167" i="1"/>
  <c r="E168" i="1"/>
  <c r="F168" i="1"/>
  <c r="J161" i="1"/>
  <c r="G161" i="1"/>
  <c r="H161" i="1"/>
  <c r="I161" i="1"/>
  <c r="E161" i="1"/>
  <c r="F161" i="1"/>
  <c r="E162" i="1"/>
  <c r="J160" i="1"/>
  <c r="G160" i="1"/>
  <c r="H160" i="1"/>
  <c r="I160" i="1"/>
  <c r="E160" i="1"/>
  <c r="K153" i="1"/>
  <c r="K154" i="1"/>
  <c r="K155" i="1"/>
  <c r="J153" i="1"/>
  <c r="J154" i="1"/>
  <c r="J155" i="1"/>
  <c r="G153" i="1"/>
  <c r="H153" i="1"/>
  <c r="I153" i="1"/>
  <c r="G154" i="1"/>
  <c r="H154" i="1"/>
  <c r="I154" i="1"/>
  <c r="G155" i="1"/>
  <c r="H155" i="1"/>
  <c r="I155" i="1"/>
  <c r="E153" i="1"/>
  <c r="E154" i="1"/>
  <c r="F154" i="1"/>
  <c r="E155" i="1"/>
  <c r="F155" i="1"/>
  <c r="E151" i="1"/>
  <c r="J151" i="1"/>
  <c r="G151" i="1"/>
  <c r="H151" i="1"/>
  <c r="I151" i="1"/>
  <c r="F151" i="1"/>
  <c r="J152" i="1"/>
  <c r="G152" i="1"/>
  <c r="H152" i="1"/>
  <c r="I152" i="1"/>
  <c r="E152" i="1"/>
  <c r="F152" i="1"/>
  <c r="K150" i="1"/>
  <c r="J150" i="1"/>
  <c r="G150" i="1"/>
  <c r="H150" i="1"/>
  <c r="I150" i="1"/>
  <c r="E150" i="1"/>
  <c r="J144" i="1"/>
  <c r="G144" i="1"/>
  <c r="H144" i="1"/>
  <c r="I144" i="1"/>
  <c r="E144" i="1"/>
  <c r="F144" i="1"/>
  <c r="E145" i="1"/>
  <c r="K143" i="1"/>
  <c r="K136" i="1"/>
  <c r="J136" i="1"/>
  <c r="G136" i="1"/>
  <c r="H136" i="1"/>
  <c r="I136" i="1"/>
  <c r="E136" i="1"/>
  <c r="J134" i="1"/>
  <c r="G134" i="1"/>
  <c r="H134" i="1"/>
  <c r="I134" i="1"/>
  <c r="E134" i="1"/>
  <c r="F134" i="1"/>
  <c r="J132" i="1"/>
  <c r="G132" i="1"/>
  <c r="H132" i="1"/>
  <c r="I132" i="1"/>
  <c r="E132" i="1"/>
  <c r="J127" i="1"/>
  <c r="G127" i="1"/>
  <c r="H127" i="1"/>
  <c r="I127" i="1"/>
  <c r="E128" i="1"/>
  <c r="E127" i="1"/>
  <c r="E126" i="1"/>
  <c r="J119" i="1"/>
  <c r="G119" i="1"/>
  <c r="H119" i="1"/>
  <c r="I119" i="1"/>
  <c r="E119" i="1"/>
  <c r="F119" i="1"/>
  <c r="J117" i="1"/>
  <c r="G117" i="1"/>
  <c r="H117" i="1"/>
  <c r="I117" i="1"/>
  <c r="E117" i="1"/>
  <c r="F117" i="1"/>
  <c r="J118" i="1"/>
  <c r="G118" i="1"/>
  <c r="H118" i="1"/>
  <c r="I118" i="1"/>
  <c r="E118" i="1"/>
  <c r="F118" i="1"/>
  <c r="J116" i="1"/>
  <c r="G116" i="1"/>
  <c r="H116" i="1"/>
  <c r="I116" i="1"/>
  <c r="E116" i="1"/>
  <c r="J115" i="1"/>
  <c r="G115" i="1"/>
  <c r="H115" i="1"/>
  <c r="I115" i="1"/>
  <c r="E115" i="1"/>
  <c r="F115" i="1"/>
  <c r="J112" i="1"/>
  <c r="G112" i="1"/>
  <c r="H112" i="1"/>
  <c r="I112" i="1"/>
  <c r="G110" i="1"/>
  <c r="H110" i="1"/>
  <c r="I110" i="1"/>
  <c r="J109" i="1"/>
  <c r="G109" i="1"/>
  <c r="H109" i="1"/>
  <c r="I109" i="1"/>
  <c r="E112" i="1"/>
  <c r="F112" i="1"/>
  <c r="E109" i="1"/>
  <c r="F109" i="1"/>
  <c r="J108" i="1"/>
  <c r="G108" i="1"/>
  <c r="H108" i="1"/>
  <c r="I108" i="1"/>
  <c r="E108" i="1"/>
  <c r="F108" i="1"/>
  <c r="J101" i="1"/>
  <c r="J103" i="1"/>
  <c r="J102" i="1"/>
  <c r="G101" i="1"/>
  <c r="H101" i="1"/>
  <c r="I101" i="1"/>
  <c r="G103" i="1"/>
  <c r="H103" i="1"/>
  <c r="I103" i="1"/>
  <c r="G102" i="1"/>
  <c r="H102" i="1"/>
  <c r="I102" i="1"/>
  <c r="J99" i="1"/>
  <c r="G99" i="1"/>
  <c r="H99" i="1"/>
  <c r="I99" i="1"/>
  <c r="J100" i="1"/>
  <c r="G100" i="1"/>
  <c r="H100" i="1"/>
  <c r="I100" i="1"/>
  <c r="J98" i="1"/>
  <c r="J97" i="1"/>
  <c r="G97" i="1"/>
  <c r="H97" i="1"/>
  <c r="I97" i="1"/>
  <c r="G98" i="1"/>
  <c r="H98" i="1"/>
  <c r="I98" i="1"/>
  <c r="E101" i="1"/>
  <c r="F101" i="1"/>
  <c r="F103" i="1"/>
  <c r="E102" i="1"/>
  <c r="F102" i="1"/>
  <c r="E99" i="1"/>
  <c r="F99" i="1"/>
  <c r="E97" i="1"/>
  <c r="F97" i="1"/>
  <c r="E98" i="1"/>
  <c r="F98" i="1"/>
  <c r="J92" i="1"/>
  <c r="G92" i="1"/>
  <c r="H92" i="1"/>
  <c r="I92" i="1"/>
  <c r="E92" i="1"/>
  <c r="E93" i="1"/>
  <c r="J91" i="1"/>
  <c r="G91" i="1"/>
  <c r="H91" i="1"/>
  <c r="I91" i="1"/>
  <c r="E91" i="1"/>
  <c r="F91" i="1"/>
  <c r="K84" i="1"/>
  <c r="K86" i="1"/>
  <c r="K85" i="1"/>
  <c r="J84" i="1"/>
  <c r="J86" i="1"/>
  <c r="J85" i="1"/>
  <c r="G84" i="1"/>
  <c r="H84" i="1"/>
  <c r="I84" i="1"/>
  <c r="G86" i="1"/>
  <c r="H86" i="1"/>
  <c r="I86" i="1"/>
  <c r="G85" i="1"/>
  <c r="H85" i="1"/>
  <c r="I85" i="1"/>
  <c r="E84" i="1"/>
  <c r="E86" i="1"/>
  <c r="F86" i="1"/>
  <c r="E85" i="1"/>
  <c r="F85" i="1"/>
  <c r="J82" i="1"/>
  <c r="G82" i="1"/>
  <c r="H82" i="1"/>
  <c r="I82" i="1"/>
  <c r="E82" i="1"/>
  <c r="F82" i="1"/>
  <c r="J81" i="1"/>
  <c r="G81" i="1"/>
  <c r="H81" i="1"/>
  <c r="E81" i="1"/>
  <c r="F81" i="1"/>
  <c r="J80" i="1"/>
  <c r="G80" i="1"/>
  <c r="H80" i="1"/>
  <c r="I80" i="1"/>
  <c r="F80" i="1"/>
  <c r="J77" i="1"/>
  <c r="G77" i="1"/>
  <c r="H77" i="1"/>
  <c r="I77" i="1"/>
  <c r="E77" i="1"/>
  <c r="F77" i="1"/>
  <c r="J75" i="1"/>
  <c r="G75" i="1"/>
  <c r="H75" i="1"/>
  <c r="I75" i="1"/>
  <c r="F75" i="1"/>
  <c r="J74" i="1"/>
  <c r="G74" i="1"/>
  <c r="H74" i="1"/>
  <c r="I74" i="1"/>
  <c r="E74" i="1"/>
  <c r="J73" i="1"/>
  <c r="G73" i="1"/>
  <c r="H73" i="1"/>
  <c r="I73" i="1"/>
  <c r="E73" i="1"/>
  <c r="F73" i="1"/>
  <c r="J66" i="1"/>
  <c r="J64" i="1"/>
  <c r="G67" i="1"/>
  <c r="H67" i="1"/>
  <c r="I67" i="1"/>
  <c r="G68" i="1"/>
  <c r="H68" i="1"/>
  <c r="I68" i="1"/>
  <c r="G66" i="1"/>
  <c r="H66" i="1"/>
  <c r="I66" i="1"/>
  <c r="G64" i="1"/>
  <c r="H64" i="1"/>
  <c r="I64" i="1"/>
  <c r="G65" i="1"/>
  <c r="H65" i="1"/>
  <c r="I65" i="1"/>
  <c r="E66" i="1"/>
  <c r="E67" i="1"/>
  <c r="F67" i="1"/>
  <c r="E68" i="1"/>
  <c r="F68" i="1"/>
  <c r="E64" i="1"/>
  <c r="F64" i="1"/>
  <c r="F65" i="1"/>
  <c r="K62" i="1"/>
  <c r="K63" i="1"/>
  <c r="J62" i="1"/>
  <c r="J63" i="1"/>
  <c r="G62" i="1"/>
  <c r="H62" i="1"/>
  <c r="I62" i="1"/>
  <c r="G63" i="1"/>
  <c r="H63" i="1"/>
  <c r="I63" i="1"/>
  <c r="F62" i="1"/>
  <c r="E63" i="1"/>
  <c r="F63" i="1"/>
  <c r="J57" i="1"/>
  <c r="G57" i="1"/>
  <c r="H57" i="1"/>
  <c r="I57" i="1"/>
  <c r="E57" i="1"/>
  <c r="E58" i="1"/>
  <c r="J56" i="1"/>
  <c r="G56" i="1"/>
  <c r="H56" i="1"/>
  <c r="I56" i="1"/>
  <c r="E56" i="1"/>
  <c r="F56" i="1"/>
  <c r="J51" i="1" l="1"/>
  <c r="G51" i="1"/>
  <c r="H51" i="1"/>
  <c r="I51" i="1"/>
  <c r="E51" i="1"/>
  <c r="F51" i="1"/>
  <c r="J50" i="1"/>
  <c r="G50" i="1"/>
  <c r="H50" i="1"/>
  <c r="I50" i="1"/>
  <c r="E50" i="1"/>
  <c r="F50" i="1"/>
  <c r="J49" i="1"/>
  <c r="G49" i="1"/>
  <c r="H49" i="1"/>
  <c r="I49" i="1"/>
  <c r="E49" i="1"/>
  <c r="J48" i="1"/>
  <c r="G48" i="1"/>
  <c r="H48" i="1"/>
  <c r="I48" i="1"/>
  <c r="E48" i="1"/>
  <c r="E47" i="1"/>
  <c r="J46" i="1"/>
  <c r="G46" i="1"/>
  <c r="H46" i="1"/>
  <c r="I46" i="1"/>
  <c r="E46" i="1"/>
  <c r="F46" i="1"/>
  <c r="K45" i="1"/>
  <c r="J45" i="1"/>
  <c r="G45" i="1"/>
  <c r="H45" i="1"/>
  <c r="I45" i="1"/>
  <c r="E45" i="1"/>
  <c r="F45" i="1"/>
  <c r="J42" i="1"/>
  <c r="G42" i="1"/>
  <c r="H42" i="1"/>
  <c r="I42" i="1"/>
  <c r="I39" i="1"/>
  <c r="I40" i="1"/>
  <c r="H39" i="1"/>
  <c r="H40" i="1"/>
  <c r="G39" i="1"/>
  <c r="G40" i="1"/>
  <c r="J39" i="1"/>
  <c r="J40" i="1"/>
  <c r="K38" i="1"/>
  <c r="J38" i="1"/>
  <c r="I38" i="1"/>
  <c r="H38" i="1" l="1"/>
  <c r="G38" i="1"/>
  <c r="E39" i="1"/>
  <c r="F39" i="1"/>
  <c r="E42" i="1"/>
  <c r="F42" i="1"/>
  <c r="E38" i="1"/>
  <c r="F38" i="1"/>
  <c r="K32" i="1" l="1"/>
  <c r="K33" i="1"/>
  <c r="K34" i="1"/>
  <c r="K30" i="1"/>
  <c r="K31" i="1"/>
  <c r="K28" i="1"/>
  <c r="J32" i="1"/>
  <c r="J30" i="1"/>
  <c r="J28" i="1"/>
  <c r="I32" i="1"/>
  <c r="I30" i="1"/>
  <c r="I31" i="1"/>
  <c r="I28" i="1"/>
  <c r="H30" i="1"/>
  <c r="H31" i="1"/>
  <c r="H28" i="1"/>
  <c r="G30" i="1"/>
  <c r="G31" i="1"/>
  <c r="G28" i="1"/>
  <c r="F33" i="1"/>
  <c r="F34" i="1"/>
  <c r="F28" i="1"/>
  <c r="E31" i="1"/>
  <c r="F31" i="1"/>
  <c r="E30" i="1"/>
  <c r="F30" i="1"/>
  <c r="E28" i="1"/>
  <c r="E29" i="1"/>
  <c r="E32" i="1"/>
  <c r="E33" i="1"/>
  <c r="E34" i="1"/>
  <c r="L25" i="1"/>
  <c r="K23" i="1"/>
  <c r="K22" i="1"/>
  <c r="I23" i="1"/>
  <c r="I22" i="1"/>
  <c r="H23" i="1"/>
  <c r="H22" i="1"/>
  <c r="G23" i="1"/>
  <c r="G22" i="1"/>
  <c r="J23" i="1"/>
  <c r="J22" i="1"/>
  <c r="E23" i="1"/>
  <c r="E24" i="1"/>
  <c r="E22" i="1"/>
  <c r="L35" i="1"/>
  <c r="I13" i="1"/>
  <c r="I14" i="1"/>
  <c r="I15" i="1"/>
  <c r="I16" i="1"/>
  <c r="I17" i="1"/>
  <c r="I18" i="1"/>
  <c r="G13" i="1"/>
  <c r="H13" i="1"/>
  <c r="G14" i="1"/>
  <c r="H14" i="1"/>
  <c r="G15" i="1"/>
  <c r="H15" i="1"/>
  <c r="G16" i="1"/>
  <c r="H16" i="1"/>
  <c r="G17" i="1"/>
  <c r="H17" i="1"/>
  <c r="G18" i="1"/>
  <c r="H18" i="1"/>
  <c r="J13" i="1"/>
  <c r="J14" i="1"/>
  <c r="J15" i="1"/>
  <c r="J16" i="1"/>
  <c r="J17" i="1"/>
  <c r="J18" i="1"/>
  <c r="K13" i="1"/>
  <c r="K14" i="1"/>
  <c r="K15" i="1"/>
  <c r="K16" i="1"/>
  <c r="K17" i="1"/>
  <c r="K18" i="1"/>
  <c r="E18" i="1"/>
  <c r="F18" i="1"/>
  <c r="E16" i="1"/>
  <c r="E17" i="1"/>
  <c r="F17" i="1"/>
  <c r="E14" i="1"/>
  <c r="F14" i="1"/>
  <c r="E15" i="1"/>
  <c r="F15" i="1"/>
  <c r="E13" i="1"/>
  <c r="K7" i="1"/>
  <c r="K8" i="1"/>
  <c r="K6" i="1"/>
  <c r="I7" i="1"/>
  <c r="I8" i="1"/>
  <c r="I6" i="1"/>
  <c r="H7" i="1"/>
  <c r="H8" i="1"/>
  <c r="H6" i="1"/>
  <c r="G7" i="1" l="1"/>
  <c r="G8" i="1"/>
  <c r="G6" i="1"/>
  <c r="J8" i="1"/>
  <c r="J7" i="1"/>
  <c r="J6" i="1"/>
  <c r="E7" i="1"/>
  <c r="F7" i="1"/>
  <c r="E8" i="1"/>
  <c r="E6" i="1"/>
  <c r="F6" i="1"/>
  <c r="B176" i="1"/>
  <c r="A176" i="1"/>
  <c r="L175" i="1"/>
  <c r="J175" i="1"/>
  <c r="I175" i="1"/>
  <c r="H175" i="1"/>
  <c r="G175" i="1"/>
  <c r="A166" i="1"/>
  <c r="L165" i="1"/>
  <c r="J165" i="1"/>
  <c r="I165" i="1"/>
  <c r="H165" i="1"/>
  <c r="H176" i="1" s="1"/>
  <c r="G165" i="1"/>
  <c r="F176" i="1"/>
  <c r="B159" i="1"/>
  <c r="A159" i="1"/>
  <c r="L158" i="1"/>
  <c r="J158" i="1"/>
  <c r="I158" i="1"/>
  <c r="H158" i="1"/>
  <c r="G158" i="1"/>
  <c r="F158" i="1"/>
  <c r="A149" i="1"/>
  <c r="L148" i="1"/>
  <c r="J148" i="1"/>
  <c r="I148" i="1"/>
  <c r="H148" i="1"/>
  <c r="G148" i="1"/>
  <c r="B142" i="1"/>
  <c r="A142" i="1"/>
  <c r="L141" i="1"/>
  <c r="J141" i="1"/>
  <c r="I141" i="1"/>
  <c r="H141" i="1"/>
  <c r="G141" i="1"/>
  <c r="F141" i="1"/>
  <c r="A132" i="1"/>
  <c r="L131" i="1"/>
  <c r="J131" i="1"/>
  <c r="I131" i="1"/>
  <c r="H131" i="1"/>
  <c r="G131" i="1"/>
  <c r="B125" i="1"/>
  <c r="A125" i="1"/>
  <c r="L124" i="1"/>
  <c r="J124" i="1"/>
  <c r="I124" i="1"/>
  <c r="H124" i="1"/>
  <c r="G124" i="1"/>
  <c r="F124" i="1"/>
  <c r="A115" i="1"/>
  <c r="L114" i="1"/>
  <c r="J114" i="1"/>
  <c r="I114" i="1"/>
  <c r="H114" i="1"/>
  <c r="G114" i="1"/>
  <c r="F114" i="1"/>
  <c r="B107" i="1"/>
  <c r="A107" i="1"/>
  <c r="L106" i="1"/>
  <c r="J106" i="1"/>
  <c r="I106" i="1"/>
  <c r="H106" i="1"/>
  <c r="G106" i="1"/>
  <c r="F106" i="1"/>
  <c r="A97" i="1"/>
  <c r="L96" i="1"/>
  <c r="J96" i="1"/>
  <c r="I96" i="1"/>
  <c r="H96" i="1"/>
  <c r="G96" i="1"/>
  <c r="B90" i="1"/>
  <c r="A90" i="1"/>
  <c r="L89" i="1"/>
  <c r="J89" i="1"/>
  <c r="I89" i="1"/>
  <c r="H89" i="1"/>
  <c r="G89" i="1"/>
  <c r="F89" i="1"/>
  <c r="B80" i="1"/>
  <c r="A80" i="1"/>
  <c r="L79" i="1"/>
  <c r="J79" i="1"/>
  <c r="I79" i="1"/>
  <c r="H79" i="1"/>
  <c r="G79" i="1"/>
  <c r="G90" i="1" s="1"/>
  <c r="B72" i="1"/>
  <c r="A72" i="1"/>
  <c r="L71" i="1"/>
  <c r="J71" i="1"/>
  <c r="I71" i="1"/>
  <c r="H71" i="1"/>
  <c r="G71" i="1"/>
  <c r="F71" i="1"/>
  <c r="F72" i="1" s="1"/>
  <c r="B62" i="1"/>
  <c r="A62" i="1"/>
  <c r="L61" i="1"/>
  <c r="J61" i="1"/>
  <c r="I61" i="1"/>
  <c r="I72" i="1" s="1"/>
  <c r="H61" i="1"/>
  <c r="H72" i="1" s="1"/>
  <c r="G61" i="1"/>
  <c r="G72" i="1" s="1"/>
  <c r="B55" i="1"/>
  <c r="A55" i="1"/>
  <c r="L54" i="1"/>
  <c r="J54" i="1"/>
  <c r="I54" i="1"/>
  <c r="H54" i="1"/>
  <c r="G54" i="1"/>
  <c r="B45" i="1"/>
  <c r="A45" i="1"/>
  <c r="L44" i="1"/>
  <c r="J44" i="1"/>
  <c r="I44" i="1"/>
  <c r="H44" i="1"/>
  <c r="G44" i="1"/>
  <c r="B37" i="1"/>
  <c r="A37" i="1"/>
  <c r="L36" i="1"/>
  <c r="J36" i="1"/>
  <c r="I36" i="1"/>
  <c r="H36" i="1"/>
  <c r="G36" i="1"/>
  <c r="F36" i="1"/>
  <c r="B28" i="1"/>
  <c r="A28" i="1"/>
  <c r="J27" i="1"/>
  <c r="I27" i="1"/>
  <c r="H27" i="1"/>
  <c r="G27" i="1"/>
  <c r="G37" i="1" s="1"/>
  <c r="B21" i="1"/>
  <c r="A21" i="1"/>
  <c r="L20" i="1"/>
  <c r="L21" i="1" s="1"/>
  <c r="J20" i="1"/>
  <c r="I20" i="1"/>
  <c r="H20" i="1"/>
  <c r="G20" i="1"/>
  <c r="B12" i="1"/>
  <c r="A12" i="1"/>
  <c r="I11" i="1"/>
  <c r="H11" i="1"/>
  <c r="L159" i="1" l="1"/>
  <c r="H37" i="1"/>
  <c r="J37" i="1"/>
  <c r="L55" i="1"/>
  <c r="I90" i="1"/>
  <c r="H90" i="1"/>
  <c r="G55" i="1"/>
  <c r="I55" i="1"/>
  <c r="G11" i="1"/>
  <c r="H55" i="1"/>
  <c r="J176" i="1"/>
  <c r="G159" i="1"/>
  <c r="I159" i="1"/>
  <c r="J142" i="1"/>
  <c r="H142" i="1"/>
  <c r="F142" i="1"/>
  <c r="L125" i="1"/>
  <c r="G125" i="1"/>
  <c r="I125" i="1"/>
  <c r="H107" i="1"/>
  <c r="J107" i="1"/>
  <c r="F107" i="1"/>
  <c r="G107" i="1"/>
  <c r="I107" i="1"/>
  <c r="L107" i="1"/>
  <c r="F125" i="1"/>
  <c r="H125" i="1"/>
  <c r="J125" i="1"/>
  <c r="G142" i="1"/>
  <c r="I142" i="1"/>
  <c r="L142" i="1"/>
  <c r="F159" i="1"/>
  <c r="H159" i="1"/>
  <c r="J159" i="1"/>
  <c r="G176" i="1"/>
  <c r="I176" i="1"/>
  <c r="L176" i="1"/>
  <c r="L90" i="1"/>
  <c r="J90" i="1"/>
  <c r="F90" i="1"/>
  <c r="L72" i="1"/>
  <c r="J72" i="1"/>
  <c r="J55" i="1"/>
  <c r="F55" i="1"/>
  <c r="L37" i="1"/>
  <c r="I21" i="1"/>
  <c r="I37" i="1"/>
  <c r="F37" i="1"/>
  <c r="G21" i="1"/>
  <c r="F21" i="1"/>
  <c r="H21" i="1"/>
  <c r="J11" i="1"/>
  <c r="J21" i="1" s="1"/>
  <c r="L177" i="1" l="1"/>
  <c r="G177" i="1"/>
  <c r="H177" i="1"/>
  <c r="J177" i="1"/>
  <c r="F177" i="1"/>
  <c r="I177" i="1"/>
</calcChain>
</file>

<file path=xl/sharedStrings.xml><?xml version="1.0" encoding="utf-8"?>
<sst xmlns="http://schemas.openxmlformats.org/spreadsheetml/2006/main" count="219" uniqueCount="55">
  <si>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</si>
  <si>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</si>
  <si>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</si>
  <si>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</si>
  <si>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</si>
  <si>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</si>
  <si>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</si>
  <si>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</si>
  <si>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</si>
  <si>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</si>
  <si>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</si>
  <si>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</si>
  <si>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</si>
  <si>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</si>
  <si>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</si>
  <si>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</si>
  <si>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</si>
  <si>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</si>
  <si>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</si>
  <si>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</si>
  <si>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</si>
  <si>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</si>
  <si>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</si>
  <si>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</si>
  <si>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</si>
  <si>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</si>
  <si>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</si>
  <si>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</si>
  <si>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</si>
  <si>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</si>
  <si>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</si>
  <si>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</si>
  <si>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</si>
  <si>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</si>
  <si>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</si>
  <si>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</si>
  <si>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</si>
  <si>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</si>
  <si>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</si>
  <si>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Филиал "Примокшанская СОШ"</t>
  </si>
  <si>
    <t>сладкое</t>
  </si>
  <si>
    <t>ПР</t>
  </si>
  <si>
    <t>заведующая филиалом</t>
  </si>
  <si>
    <t>Кармишева Л.П.</t>
  </si>
  <si>
    <t>пр</t>
  </si>
  <si>
    <t>Икра кабачковая консервированная</t>
  </si>
  <si>
    <t>Суп с макаронными изделиями м/к</t>
  </si>
  <si>
    <t>Бутерброд с маслом</t>
  </si>
  <si>
    <t>Отварные макароны с сосиской и со сливочным маслом</t>
  </si>
  <si>
    <t xml:space="preserve">Бутерброд с маслом </t>
  </si>
  <si>
    <t>Хлеб пшеничный</t>
  </si>
  <si>
    <t>Хлеб  ржаной</t>
  </si>
  <si>
    <t>Гречка отварная рассыпчатая</t>
  </si>
  <si>
    <t>салат из свежих помидоров и огурцов</t>
  </si>
  <si>
    <t>салат из свежих овощей с маслом раст.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</si>
</sst>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2" fontId="0" fillId="4" borderId="2" xfId="0" applyNumberForma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4" borderId="2" xfId="0" applyNumberForma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0" borderId="2" xfId="0" applyFont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3" fontId="2" fillId="2" borderId="2" xfId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165" fontId="2" fillId="2" borderId="2" xfId="1" applyNumberFormat="1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16_s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26_s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27_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17_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18_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18_sm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19_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20_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23_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24_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2023_10_25_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C4">
            <v>184</v>
          </cell>
          <cell r="D4" t="str">
            <v>Каша жидкая молочная из рисовой крупы с маслом и сахаром</v>
          </cell>
          <cell r="E4">
            <v>200</v>
          </cell>
          <cell r="G4">
            <v>291</v>
          </cell>
          <cell r="H4">
            <v>2.1</v>
          </cell>
          <cell r="I4">
            <v>10.72</v>
          </cell>
          <cell r="J4">
            <v>43.4</v>
          </cell>
        </row>
        <row r="5">
          <cell r="C5">
            <v>332</v>
          </cell>
          <cell r="D5" t="str">
            <v xml:space="preserve">Кисель </v>
          </cell>
          <cell r="E5">
            <v>200</v>
          </cell>
          <cell r="G5">
            <v>122</v>
          </cell>
          <cell r="H5">
            <v>5.8</v>
          </cell>
          <cell r="I5">
            <v>6.6</v>
          </cell>
          <cell r="J5">
            <v>9.9</v>
          </cell>
        </row>
        <row r="6">
          <cell r="C6">
            <v>7</v>
          </cell>
          <cell r="D6" t="str">
            <v>Бутерброд с маслом и сыром</v>
          </cell>
          <cell r="G6">
            <v>591.53</v>
          </cell>
          <cell r="H6">
            <v>2E-3</v>
          </cell>
          <cell r="I6">
            <v>0.1</v>
          </cell>
          <cell r="J6">
            <v>0.02</v>
          </cell>
        </row>
        <row r="14">
          <cell r="C14">
            <v>82</v>
          </cell>
          <cell r="D14" t="str">
            <v xml:space="preserve">Борщ со сметаной </v>
          </cell>
          <cell r="G14">
            <v>123</v>
          </cell>
          <cell r="H14">
            <v>1.83</v>
          </cell>
          <cell r="I14">
            <v>4.9000000000000004</v>
          </cell>
          <cell r="J14">
            <v>11.75</v>
          </cell>
        </row>
        <row r="15">
          <cell r="C15">
            <v>7014</v>
          </cell>
          <cell r="D15" t="str">
            <v>гуляш из курицы отварной</v>
          </cell>
          <cell r="E15">
            <v>90</v>
          </cell>
          <cell r="G15">
            <v>90</v>
          </cell>
          <cell r="H15">
            <v>8.9999999999999993E-3</v>
          </cell>
          <cell r="I15">
            <v>1E-3</v>
          </cell>
          <cell r="J15">
            <v>2E-3</v>
          </cell>
        </row>
        <row r="16">
          <cell r="C16">
            <v>165</v>
          </cell>
          <cell r="D16" t="str">
            <v>Гречка отварная рассыпчатая</v>
          </cell>
          <cell r="E16">
            <v>180</v>
          </cell>
          <cell r="G16">
            <v>273.60000000000002</v>
          </cell>
          <cell r="H16">
            <v>9.4</v>
          </cell>
          <cell r="I16">
            <v>8.4</v>
          </cell>
          <cell r="J16">
            <v>43.97</v>
          </cell>
        </row>
        <row r="17">
          <cell r="C17">
            <v>342</v>
          </cell>
          <cell r="D17" t="str">
            <v>Компот из свежих яблок</v>
          </cell>
          <cell r="G17">
            <v>114.6</v>
          </cell>
          <cell r="H17">
            <v>0.16</v>
          </cell>
          <cell r="I17">
            <v>0.16</v>
          </cell>
          <cell r="J17">
            <v>27.88</v>
          </cell>
        </row>
        <row r="18">
          <cell r="C18" t="str">
            <v>ПР</v>
          </cell>
          <cell r="D18" t="str">
            <v>Хлеб пшеничный</v>
          </cell>
          <cell r="E18">
            <v>40</v>
          </cell>
          <cell r="G18">
            <v>93.52</v>
          </cell>
          <cell r="H18">
            <v>3.16</v>
          </cell>
          <cell r="I18">
            <v>0.4</v>
          </cell>
          <cell r="J18">
            <v>19.32</v>
          </cell>
        </row>
        <row r="19">
          <cell r="C19" t="str">
            <v>ПР</v>
          </cell>
          <cell r="D19" t="str">
            <v>Хлеб  ржаной</v>
          </cell>
          <cell r="E19">
            <v>30</v>
          </cell>
          <cell r="G19">
            <v>68.97</v>
          </cell>
          <cell r="H19">
            <v>1.68</v>
          </cell>
          <cell r="I19">
            <v>0.33</v>
          </cell>
          <cell r="J19">
            <v>14.82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243</v>
          </cell>
        </row>
        <row r="6">
          <cell r="D6" t="str">
            <v>Чай сахаром</v>
          </cell>
          <cell r="E6">
            <v>200</v>
          </cell>
          <cell r="G6">
            <v>60</v>
          </cell>
          <cell r="H6">
            <v>7.0000000000000007E-2</v>
          </cell>
          <cell r="I6">
            <v>0.02</v>
          </cell>
          <cell r="J6">
            <v>15</v>
          </cell>
        </row>
        <row r="7">
          <cell r="D7" t="str">
            <v>Бутерброд с маслом и сыром</v>
          </cell>
        </row>
        <row r="12">
          <cell r="C12">
            <v>88</v>
          </cell>
          <cell r="D12" t="str">
            <v>Щи</v>
          </cell>
          <cell r="G12">
            <v>181</v>
          </cell>
          <cell r="H12">
            <v>8.4</v>
          </cell>
          <cell r="I12">
            <v>9.3000000000000007</v>
          </cell>
          <cell r="J12">
            <v>11.8</v>
          </cell>
        </row>
        <row r="13">
          <cell r="D13" t="str">
            <v>гуляш из курицы отварной</v>
          </cell>
          <cell r="E13">
            <v>90</v>
          </cell>
          <cell r="G13">
            <v>90</v>
          </cell>
          <cell r="H13">
            <v>8.9999999999999993E-3</v>
          </cell>
          <cell r="I13">
            <v>1E-3</v>
          </cell>
          <cell r="J13">
            <v>2E-3</v>
          </cell>
        </row>
        <row r="14">
          <cell r="D14" t="str">
            <v>Гречка отварная рассыпчатая</v>
          </cell>
          <cell r="E14">
            <v>180</v>
          </cell>
          <cell r="G14">
            <v>293.60000000000002</v>
          </cell>
          <cell r="H14">
            <v>9.4</v>
          </cell>
          <cell r="I14">
            <v>8.4</v>
          </cell>
          <cell r="J14">
            <v>43.97</v>
          </cell>
        </row>
        <row r="15">
          <cell r="C15">
            <v>342</v>
          </cell>
          <cell r="D15" t="str">
            <v>Компот из свежих яблок</v>
          </cell>
          <cell r="G15">
            <v>114.6</v>
          </cell>
          <cell r="H15">
            <v>0.16</v>
          </cell>
          <cell r="I15">
            <v>0.16</v>
          </cell>
          <cell r="J15">
            <v>27.88</v>
          </cell>
        </row>
        <row r="16">
          <cell r="C16" t="str">
            <v>ПР</v>
          </cell>
          <cell r="D16" t="str">
            <v>Хлеб пшеничный</v>
          </cell>
          <cell r="E16">
            <v>40</v>
          </cell>
          <cell r="G16">
            <v>93.52</v>
          </cell>
          <cell r="H16">
            <v>3.16</v>
          </cell>
          <cell r="I16">
            <v>0.4</v>
          </cell>
          <cell r="J16">
            <v>19.32</v>
          </cell>
        </row>
        <row r="17">
          <cell r="C17" t="str">
            <v>ПР</v>
          </cell>
          <cell r="D17" t="str">
            <v>Хлеб  ржаной</v>
          </cell>
          <cell r="E17">
            <v>30</v>
          </cell>
          <cell r="G17">
            <v>68.97</v>
          </cell>
          <cell r="H17">
            <v>1.68</v>
          </cell>
          <cell r="I17">
            <v>0.33</v>
          </cell>
          <cell r="J17">
            <v>14.82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Каша манная молочная</v>
          </cell>
          <cell r="G4">
            <v>260</v>
          </cell>
          <cell r="H4">
            <v>8.16</v>
          </cell>
          <cell r="I4">
            <v>10.24</v>
          </cell>
          <cell r="J4">
            <v>33.840000000000003</v>
          </cell>
        </row>
        <row r="5">
          <cell r="D5" t="str">
            <v>Бутерброд с маслом и сыром</v>
          </cell>
        </row>
        <row r="6">
          <cell r="D6" t="str">
            <v>Какао с молоком</v>
          </cell>
          <cell r="E6">
            <v>200</v>
          </cell>
          <cell r="G6">
            <v>118.6</v>
          </cell>
          <cell r="H6">
            <v>4</v>
          </cell>
          <cell r="I6">
            <v>3.54</v>
          </cell>
          <cell r="J6">
            <v>17.57</v>
          </cell>
        </row>
        <row r="13">
          <cell r="C13">
            <v>34</v>
          </cell>
          <cell r="D13" t="str">
            <v>Салат из свеклы с зелёным горошком</v>
          </cell>
          <cell r="G13">
            <v>36</v>
          </cell>
          <cell r="H13">
            <v>0.84</v>
          </cell>
          <cell r="I13">
            <v>1.98</v>
          </cell>
          <cell r="J13">
            <v>3.84</v>
          </cell>
        </row>
        <row r="14">
          <cell r="C14">
            <v>102</v>
          </cell>
          <cell r="D14" t="str">
            <v>Суп гороховый</v>
          </cell>
          <cell r="G14">
            <v>118.6</v>
          </cell>
          <cell r="H14">
            <v>4.3899999999999997</v>
          </cell>
          <cell r="I14">
            <v>4.22</v>
          </cell>
          <cell r="J14">
            <v>13.23</v>
          </cell>
        </row>
        <row r="15">
          <cell r="C15">
            <v>265</v>
          </cell>
          <cell r="D15" t="str">
            <v>Плов м/к</v>
          </cell>
          <cell r="E15">
            <v>200</v>
          </cell>
          <cell r="G15">
            <v>589.26</v>
          </cell>
          <cell r="H15">
            <v>23.09</v>
          </cell>
          <cell r="I15">
            <v>51.56</v>
          </cell>
          <cell r="J15">
            <v>17.309999999999999</v>
          </cell>
        </row>
        <row r="16">
          <cell r="C16">
            <v>377</v>
          </cell>
          <cell r="D16" t="str">
            <v>Чай с сахаром и лимоном</v>
          </cell>
          <cell r="G16">
            <v>114.66</v>
          </cell>
          <cell r="H16">
            <v>9.02</v>
          </cell>
          <cell r="I16">
            <v>2.2799999999999998</v>
          </cell>
          <cell r="J16">
            <v>15.42</v>
          </cell>
        </row>
        <row r="17">
          <cell r="C17" t="str">
            <v>ПР</v>
          </cell>
          <cell r="D17" t="str">
            <v>Хлеб пшеничный</v>
          </cell>
          <cell r="E17">
            <v>40</v>
          </cell>
          <cell r="G17">
            <v>93.52</v>
          </cell>
          <cell r="H17">
            <v>3.16</v>
          </cell>
          <cell r="I17">
            <v>0.4</v>
          </cell>
          <cell r="J17">
            <v>19.32</v>
          </cell>
        </row>
        <row r="18">
          <cell r="C18" t="str">
            <v>ПР</v>
          </cell>
          <cell r="D18" t="str">
            <v>Хлеб  ржаной</v>
          </cell>
          <cell r="E18">
            <v>30</v>
          </cell>
          <cell r="G18">
            <v>68.97</v>
          </cell>
          <cell r="H18">
            <v>1.68</v>
          </cell>
          <cell r="I18">
            <v>0.33</v>
          </cell>
          <cell r="J18">
            <v>14.82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187</v>
          </cell>
          <cell r="D4" t="str">
            <v>Каша "Дружба"</v>
          </cell>
          <cell r="G4">
            <v>280.07499999999999</v>
          </cell>
          <cell r="H4">
            <v>7.7880000000000003</v>
          </cell>
          <cell r="I4">
            <v>12.725</v>
          </cell>
          <cell r="J4">
            <v>33.25</v>
          </cell>
        </row>
        <row r="5">
          <cell r="C5">
            <v>376</v>
          </cell>
          <cell r="D5" t="str">
            <v>Чай с  сахаром</v>
          </cell>
          <cell r="G5">
            <v>60</v>
          </cell>
          <cell r="H5">
            <v>7.0000000000000007E-2</v>
          </cell>
          <cell r="I5">
            <v>0.02</v>
          </cell>
          <cell r="J5">
            <v>15</v>
          </cell>
        </row>
        <row r="6">
          <cell r="D6" t="str">
            <v>Бутерброд с маслом и сыром</v>
          </cell>
        </row>
        <row r="13">
          <cell r="C13">
            <v>33</v>
          </cell>
          <cell r="D13" t="str">
            <v>салат из свеклы</v>
          </cell>
          <cell r="E13">
            <v>60</v>
          </cell>
          <cell r="G13">
            <v>56.34</v>
          </cell>
          <cell r="H13">
            <v>0.86</v>
          </cell>
          <cell r="I13">
            <v>3.65</v>
          </cell>
          <cell r="J13">
            <v>5.0199999999999996</v>
          </cell>
        </row>
        <row r="14">
          <cell r="D14" t="str">
            <v>Суп с макаронными изделиями м/к</v>
          </cell>
        </row>
        <row r="15">
          <cell r="C15">
            <v>7014</v>
          </cell>
          <cell r="D15" t="str">
            <v>гуляш из курицы отварной</v>
          </cell>
          <cell r="E15">
            <v>90</v>
          </cell>
          <cell r="G15">
            <v>90</v>
          </cell>
          <cell r="H15">
            <v>8.9999999999999993E-3</v>
          </cell>
          <cell r="I15">
            <v>1E-3</v>
          </cell>
          <cell r="J15">
            <v>2E-3</v>
          </cell>
        </row>
        <row r="16">
          <cell r="C16">
            <v>304</v>
          </cell>
          <cell r="D16" t="str">
            <v>рис отварной</v>
          </cell>
          <cell r="E16">
            <v>180</v>
          </cell>
          <cell r="H16">
            <v>10.476000000000001</v>
          </cell>
          <cell r="I16">
            <v>17.532</v>
          </cell>
          <cell r="J16">
            <v>90</v>
          </cell>
        </row>
        <row r="17">
          <cell r="C17">
            <v>342</v>
          </cell>
          <cell r="D17" t="str">
            <v>Компот из свежих яблок</v>
          </cell>
          <cell r="G17">
            <v>114.6</v>
          </cell>
          <cell r="J17">
            <v>27.88</v>
          </cell>
        </row>
        <row r="18">
          <cell r="C18" t="str">
            <v>ПР</v>
          </cell>
          <cell r="D18" t="str">
            <v>Хлеб пшеничный</v>
          </cell>
          <cell r="E18">
            <v>40</v>
          </cell>
        </row>
        <row r="19">
          <cell r="C19" t="str">
            <v>ПР</v>
          </cell>
          <cell r="D19" t="str">
            <v>Хлеб  ржаной</v>
          </cell>
          <cell r="E19">
            <v>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овсяная "Геркулес" вязкая молочная</v>
          </cell>
          <cell r="E4">
            <v>220</v>
          </cell>
          <cell r="H4">
            <v>8.16</v>
          </cell>
          <cell r="I4">
            <v>9.84</v>
          </cell>
        </row>
        <row r="5">
          <cell r="D5" t="str">
            <v>Какао с молоком</v>
          </cell>
          <cell r="E5">
            <v>200</v>
          </cell>
        </row>
        <row r="7">
          <cell r="D7" t="str">
            <v>Кондитерка (Печенье, зефир, вафли)</v>
          </cell>
          <cell r="E7">
            <v>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174</v>
          </cell>
          <cell r="G4">
            <v>264</v>
          </cell>
          <cell r="J4">
            <v>35.6</v>
          </cell>
        </row>
        <row r="5">
          <cell r="G5">
            <v>118.6</v>
          </cell>
          <cell r="H5">
            <v>4</v>
          </cell>
          <cell r="I5">
            <v>3.54</v>
          </cell>
          <cell r="J5">
            <v>17.57</v>
          </cell>
        </row>
        <row r="6">
          <cell r="G6">
            <v>102</v>
          </cell>
          <cell r="H6">
            <v>1.18</v>
          </cell>
          <cell r="I6">
            <v>3.74</v>
          </cell>
          <cell r="J6">
            <v>7.44</v>
          </cell>
        </row>
        <row r="7">
          <cell r="G7">
            <v>106</v>
          </cell>
          <cell r="H7">
            <v>0.01</v>
          </cell>
          <cell r="I7">
            <v>5.8</v>
          </cell>
          <cell r="J7">
            <v>12.4</v>
          </cell>
        </row>
        <row r="13">
          <cell r="C13">
            <v>24</v>
          </cell>
          <cell r="D13" t="str">
            <v>салат из свежих овощей с маслом раст.</v>
          </cell>
          <cell r="E13">
            <v>60</v>
          </cell>
          <cell r="G13">
            <v>70.55</v>
          </cell>
          <cell r="H13">
            <v>0.56000000000000005</v>
          </cell>
          <cell r="I13">
            <v>3.69</v>
          </cell>
          <cell r="J13">
            <v>2.87</v>
          </cell>
        </row>
        <row r="14">
          <cell r="D14" t="str">
            <v>Суп рисовый м\к</v>
          </cell>
          <cell r="E14">
            <v>220</v>
          </cell>
          <cell r="G14">
            <v>102.9</v>
          </cell>
          <cell r="H14">
            <v>1.57</v>
          </cell>
          <cell r="I14">
            <v>2.17</v>
          </cell>
          <cell r="J14">
            <v>9.69</v>
          </cell>
        </row>
        <row r="15">
          <cell r="D15" t="str">
            <v>Сосиска отварная со сливочным маслом</v>
          </cell>
        </row>
        <row r="16">
          <cell r="D16" t="str">
            <v>Макароны отварные</v>
          </cell>
          <cell r="G16">
            <v>673.02</v>
          </cell>
          <cell r="H16">
            <v>8.77</v>
          </cell>
          <cell r="I16">
            <v>9.35</v>
          </cell>
          <cell r="J16">
            <v>57.93</v>
          </cell>
        </row>
        <row r="17">
          <cell r="D17" t="str">
            <v>Чай сахаром</v>
          </cell>
          <cell r="G17">
            <v>60</v>
          </cell>
          <cell r="H17">
            <v>7.0000000000000007E-2</v>
          </cell>
          <cell r="I17">
            <v>0.02</v>
          </cell>
          <cell r="J17">
            <v>15</v>
          </cell>
        </row>
        <row r="18">
          <cell r="D18" t="str">
            <v>Хлеб пшеничный</v>
          </cell>
          <cell r="E18">
            <v>40</v>
          </cell>
          <cell r="G18">
            <v>93.52</v>
          </cell>
          <cell r="H18">
            <v>3.16</v>
          </cell>
          <cell r="I18">
            <v>0.4</v>
          </cell>
          <cell r="J18">
            <v>19.32</v>
          </cell>
        </row>
        <row r="19">
          <cell r="D19" t="str">
            <v>Хлеб  ржаной</v>
          </cell>
          <cell r="E19">
            <v>30</v>
          </cell>
          <cell r="G19">
            <v>68.97</v>
          </cell>
          <cell r="H19">
            <v>1.68</v>
          </cell>
          <cell r="I19">
            <v>0.33</v>
          </cell>
          <cell r="J19">
            <v>14.82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Каша вязкая молочная из пшенной крупы с маслом и сахаром</v>
          </cell>
          <cell r="E4">
            <v>200</v>
          </cell>
          <cell r="G4">
            <v>320</v>
          </cell>
          <cell r="H4">
            <v>7.85</v>
          </cell>
          <cell r="I4">
            <v>10.1</v>
          </cell>
          <cell r="J4">
            <v>49.4</v>
          </cell>
        </row>
        <row r="5">
          <cell r="D5" t="str">
            <v>Чай сахаром</v>
          </cell>
          <cell r="G5">
            <v>60</v>
          </cell>
          <cell r="H5">
            <v>7.0000000000000007E-2</v>
          </cell>
          <cell r="I5">
            <v>0.02</v>
          </cell>
          <cell r="J5">
            <v>15</v>
          </cell>
        </row>
        <row r="6">
          <cell r="D6" t="str">
            <v>Бутерброд с маслом и сыром</v>
          </cell>
        </row>
        <row r="12">
          <cell r="C12">
            <v>15</v>
          </cell>
          <cell r="E12">
            <v>60</v>
          </cell>
          <cell r="G12">
            <v>70.55</v>
          </cell>
          <cell r="H12">
            <v>0.56000000000000005</v>
          </cell>
          <cell r="I12">
            <v>3.69</v>
          </cell>
          <cell r="J12">
            <v>2.87</v>
          </cell>
        </row>
        <row r="13">
          <cell r="C13">
            <v>96</v>
          </cell>
          <cell r="D13" t="str">
            <v>Рассольник</v>
          </cell>
          <cell r="E13">
            <v>250</v>
          </cell>
          <cell r="G13">
            <v>117.9</v>
          </cell>
          <cell r="H13">
            <v>2.2000000000000002</v>
          </cell>
          <cell r="I13">
            <v>5.2</v>
          </cell>
          <cell r="J13">
            <v>15.58</v>
          </cell>
        </row>
        <row r="14">
          <cell r="D14" t="str">
            <v>гуляш из курицы отварной</v>
          </cell>
          <cell r="E14">
            <v>90</v>
          </cell>
          <cell r="G14">
            <v>90</v>
          </cell>
          <cell r="H14">
            <v>8.9999999999999993E-3</v>
          </cell>
          <cell r="I14">
            <v>1E-3</v>
          </cell>
          <cell r="J14">
            <v>2E-3</v>
          </cell>
        </row>
        <row r="15">
          <cell r="E15">
            <v>180</v>
          </cell>
          <cell r="H15">
            <v>9.4</v>
          </cell>
          <cell r="I15">
            <v>8.4</v>
          </cell>
          <cell r="J15">
            <v>43.97</v>
          </cell>
        </row>
        <row r="16">
          <cell r="D16" t="str">
            <v>Компот из свежих яблок</v>
          </cell>
          <cell r="G16">
            <v>114.6</v>
          </cell>
          <cell r="H16">
            <v>0.16</v>
          </cell>
          <cell r="I16">
            <v>0.16</v>
          </cell>
          <cell r="J16">
            <v>27.88</v>
          </cell>
        </row>
        <row r="17">
          <cell r="D17" t="str">
            <v>Хлеб пшеничный</v>
          </cell>
          <cell r="E17">
            <v>40</v>
          </cell>
          <cell r="H17">
            <v>3.16</v>
          </cell>
          <cell r="I17">
            <v>0.4</v>
          </cell>
          <cell r="J17">
            <v>19.32</v>
          </cell>
        </row>
        <row r="18">
          <cell r="D18" t="str">
            <v>Хлеб  ржаной</v>
          </cell>
          <cell r="E18">
            <v>30</v>
          </cell>
          <cell r="H18">
            <v>1.68</v>
          </cell>
          <cell r="I18">
            <v>0.33</v>
          </cell>
          <cell r="J18">
            <v>14.82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Каша манная молочная</v>
          </cell>
          <cell r="E4">
            <v>200</v>
          </cell>
          <cell r="G4">
            <v>260</v>
          </cell>
          <cell r="H4">
            <v>8.16</v>
          </cell>
          <cell r="I4">
            <v>10.24</v>
          </cell>
          <cell r="J4">
            <v>33.840000000000003</v>
          </cell>
        </row>
        <row r="5">
          <cell r="E5">
            <v>70</v>
          </cell>
          <cell r="G5">
            <v>102</v>
          </cell>
          <cell r="H5">
            <v>1.18</v>
          </cell>
          <cell r="I5">
            <v>3.74</v>
          </cell>
          <cell r="J5">
            <v>7.44</v>
          </cell>
        </row>
        <row r="6">
          <cell r="D6" t="str">
            <v>Печенье</v>
          </cell>
          <cell r="E6">
            <v>40</v>
          </cell>
          <cell r="G6">
            <v>165.8</v>
          </cell>
          <cell r="H6">
            <v>3.4</v>
          </cell>
          <cell r="I6">
            <v>4.5199999999999996</v>
          </cell>
          <cell r="J6">
            <v>27.88</v>
          </cell>
        </row>
        <row r="7">
          <cell r="D7" t="str">
            <v>Чай сахаром</v>
          </cell>
          <cell r="G7">
            <v>60</v>
          </cell>
          <cell r="H7">
            <v>7.0000000000000007E-2</v>
          </cell>
          <cell r="I7">
            <v>0.02</v>
          </cell>
          <cell r="J7">
            <v>15</v>
          </cell>
        </row>
        <row r="13">
          <cell r="E13">
            <v>60</v>
          </cell>
          <cell r="G13">
            <v>70.55</v>
          </cell>
          <cell r="H13">
            <v>0.56000000000000005</v>
          </cell>
          <cell r="I13">
            <v>3.69</v>
          </cell>
          <cell r="J13">
            <v>2.87</v>
          </cell>
        </row>
        <row r="14">
          <cell r="D14" t="str">
            <v>Суп с макаронными изделиями м/к</v>
          </cell>
          <cell r="E14">
            <v>250</v>
          </cell>
          <cell r="G14">
            <v>122.25</v>
          </cell>
          <cell r="H14">
            <v>2.2799999999999998</v>
          </cell>
          <cell r="I14">
            <v>5.03</v>
          </cell>
        </row>
        <row r="15">
          <cell r="D15" t="str">
            <v>Плов м/к</v>
          </cell>
          <cell r="E15">
            <v>200</v>
          </cell>
          <cell r="G15">
            <v>589.26</v>
          </cell>
          <cell r="H15">
            <v>23.09</v>
          </cell>
          <cell r="I15">
            <v>51.56</v>
          </cell>
          <cell r="J15">
            <v>17.309999999999999</v>
          </cell>
        </row>
        <row r="16">
          <cell r="C16">
            <v>342</v>
          </cell>
          <cell r="D16" t="str">
            <v>Компот из свежих яблок</v>
          </cell>
          <cell r="G16">
            <v>114.6</v>
          </cell>
          <cell r="H16">
            <v>0.16</v>
          </cell>
          <cell r="I16">
            <v>0.16</v>
          </cell>
          <cell r="J16">
            <v>27.88</v>
          </cell>
        </row>
        <row r="17">
          <cell r="C17" t="str">
            <v>ПР</v>
          </cell>
          <cell r="D17" t="str">
            <v>Хлеб  ржаной</v>
          </cell>
          <cell r="E17">
            <v>30</v>
          </cell>
          <cell r="G17">
            <v>68.97</v>
          </cell>
          <cell r="H17">
            <v>1.68</v>
          </cell>
          <cell r="I17">
            <v>0.33</v>
          </cell>
          <cell r="J17">
            <v>14.82</v>
          </cell>
        </row>
        <row r="18">
          <cell r="C18" t="str">
            <v>ПР</v>
          </cell>
          <cell r="D18" t="str">
            <v>Хлеб пшеничный</v>
          </cell>
          <cell r="E18">
            <v>40</v>
          </cell>
          <cell r="G18">
            <v>93.52</v>
          </cell>
          <cell r="H18">
            <v>3.16</v>
          </cell>
          <cell r="I18">
            <v>0.4</v>
          </cell>
          <cell r="J18">
            <v>19.32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Каша гречневая молочная</v>
          </cell>
          <cell r="E4">
            <v>200</v>
          </cell>
          <cell r="G4">
            <v>297.60000000000002</v>
          </cell>
          <cell r="H4">
            <v>11.2</v>
          </cell>
          <cell r="I4">
            <v>6.96</v>
          </cell>
          <cell r="J4">
            <v>46.32</v>
          </cell>
        </row>
        <row r="5">
          <cell r="D5" t="str">
            <v>Чай сахаром с лимоном</v>
          </cell>
          <cell r="G5">
            <v>114.66</v>
          </cell>
          <cell r="H5">
            <v>9.02</v>
          </cell>
          <cell r="I5">
            <v>2.2799999999999998</v>
          </cell>
          <cell r="J5">
            <v>15.42</v>
          </cell>
        </row>
        <row r="6">
          <cell r="D6" t="str">
            <v>Бутерброд с маслом и сыром</v>
          </cell>
        </row>
        <row r="12">
          <cell r="D12" t="str">
            <v>салат из свеклы с яблоком</v>
          </cell>
          <cell r="E12">
            <v>80</v>
          </cell>
          <cell r="G12">
            <v>56.33</v>
          </cell>
          <cell r="H12">
            <v>0.56200000000000006</v>
          </cell>
          <cell r="I12">
            <v>3.66</v>
          </cell>
          <cell r="J12">
            <v>5.6360000000000001</v>
          </cell>
        </row>
        <row r="13">
          <cell r="D13" t="str">
            <v>Суп пшенный</v>
          </cell>
          <cell r="E13">
            <v>250</v>
          </cell>
          <cell r="G13">
            <v>85.75</v>
          </cell>
          <cell r="H13">
            <v>1.97</v>
          </cell>
          <cell r="I13">
            <v>2.71</v>
          </cell>
          <cell r="J13">
            <v>12.11</v>
          </cell>
        </row>
        <row r="14">
          <cell r="D14" t="str">
            <v>гуляш из курицы отварной</v>
          </cell>
          <cell r="E14">
            <v>90</v>
          </cell>
          <cell r="G14">
            <v>90</v>
          </cell>
          <cell r="H14">
            <v>8.9999999999999993E-3</v>
          </cell>
          <cell r="I14">
            <v>1E-3</v>
          </cell>
          <cell r="J14">
            <v>2E-3</v>
          </cell>
        </row>
        <row r="15">
          <cell r="D15" t="str">
            <v>Макароный отварные</v>
          </cell>
          <cell r="G15">
            <v>673.02</v>
          </cell>
          <cell r="H15">
            <v>8.77</v>
          </cell>
          <cell r="I15">
            <v>9.35</v>
          </cell>
          <cell r="J15">
            <v>57.93</v>
          </cell>
        </row>
        <row r="16">
          <cell r="D16" t="str">
            <v>Какао с молоком</v>
          </cell>
          <cell r="E16">
            <v>200</v>
          </cell>
          <cell r="G16">
            <v>118.6</v>
          </cell>
          <cell r="H16">
            <v>4</v>
          </cell>
          <cell r="I16">
            <v>3.54</v>
          </cell>
          <cell r="J16">
            <v>17.57</v>
          </cell>
        </row>
        <row r="17">
          <cell r="D17" t="str">
            <v>Хлеб  ржаной</v>
          </cell>
          <cell r="E17">
            <v>30</v>
          </cell>
          <cell r="G17">
            <v>68.97</v>
          </cell>
          <cell r="H17">
            <v>1.68</v>
          </cell>
          <cell r="I17">
            <v>0.33</v>
          </cell>
          <cell r="J17">
            <v>14.82</v>
          </cell>
        </row>
        <row r="18">
          <cell r="D18" t="str">
            <v>Хлеб пшеничный</v>
          </cell>
          <cell r="E18">
            <v>40</v>
          </cell>
          <cell r="G18">
            <v>93.52</v>
          </cell>
          <cell r="H18">
            <v>3.16</v>
          </cell>
          <cell r="I18">
            <v>0.4</v>
          </cell>
          <cell r="J18">
            <v>19.32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Макароны отварные с сыром</v>
          </cell>
          <cell r="E4">
            <v>200</v>
          </cell>
          <cell r="G4">
            <v>250.88</v>
          </cell>
          <cell r="H4">
            <v>9.02</v>
          </cell>
          <cell r="I4">
            <v>8.6999999999999993</v>
          </cell>
          <cell r="J4">
            <v>25.58</v>
          </cell>
        </row>
        <row r="5">
          <cell r="D5" t="str">
            <v>Какао с молоком</v>
          </cell>
          <cell r="E5">
            <v>200</v>
          </cell>
          <cell r="G5">
            <v>118.6</v>
          </cell>
          <cell r="H5">
            <v>4</v>
          </cell>
          <cell r="I5">
            <v>3.54</v>
          </cell>
          <cell r="J5">
            <v>17.57</v>
          </cell>
        </row>
        <row r="6">
          <cell r="H6">
            <v>1.18</v>
          </cell>
          <cell r="I6">
            <v>3.74</v>
          </cell>
          <cell r="J6">
            <v>7.44</v>
          </cell>
        </row>
        <row r="7">
          <cell r="D7" t="str">
            <v>Печенье</v>
          </cell>
          <cell r="E7">
            <v>40</v>
          </cell>
          <cell r="G7">
            <v>165.8</v>
          </cell>
          <cell r="H7">
            <v>3.4</v>
          </cell>
          <cell r="I7">
            <v>4.5199999999999996</v>
          </cell>
          <cell r="J7">
            <v>27.88</v>
          </cell>
        </row>
        <row r="13">
          <cell r="D13" t="str">
            <v>салат из свежих помидоров с луком</v>
          </cell>
          <cell r="E13">
            <v>60</v>
          </cell>
          <cell r="G13">
            <v>47.46</v>
          </cell>
          <cell r="H13">
            <v>0.68</v>
          </cell>
          <cell r="I13">
            <v>3.7</v>
          </cell>
          <cell r="J13">
            <v>2.83</v>
          </cell>
        </row>
        <row r="14">
          <cell r="D14" t="str">
            <v>Суп гороховый</v>
          </cell>
          <cell r="G14">
            <v>118.6</v>
          </cell>
          <cell r="H14">
            <v>4.3899999999999997</v>
          </cell>
          <cell r="I14">
            <v>4.22</v>
          </cell>
          <cell r="J14">
            <v>13.23</v>
          </cell>
        </row>
        <row r="15">
          <cell r="D15" t="str">
            <v>Рыба тушеная с овощами</v>
          </cell>
          <cell r="E15">
            <v>90</v>
          </cell>
          <cell r="G15">
            <v>152.04</v>
          </cell>
          <cell r="H15">
            <v>17.21</v>
          </cell>
          <cell r="I15">
            <v>8.83</v>
          </cell>
          <cell r="J15">
            <v>0.83</v>
          </cell>
        </row>
        <row r="16">
          <cell r="D16" t="str">
            <v>рис отварной</v>
          </cell>
          <cell r="E16">
            <v>180</v>
          </cell>
          <cell r="G16">
            <v>537.24599999999998</v>
          </cell>
          <cell r="H16">
            <v>10.476000000000001</v>
          </cell>
          <cell r="I16">
            <v>17.532</v>
          </cell>
          <cell r="J16">
            <v>90</v>
          </cell>
        </row>
        <row r="17">
          <cell r="D17" t="str">
            <v xml:space="preserve">Кисель </v>
          </cell>
          <cell r="E17">
            <v>200</v>
          </cell>
          <cell r="G17">
            <v>122</v>
          </cell>
          <cell r="H17">
            <v>5.8</v>
          </cell>
          <cell r="I17">
            <v>6.6</v>
          </cell>
          <cell r="J17">
            <v>9.9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"Дружба"</v>
          </cell>
        </row>
        <row r="5">
          <cell r="D5" t="str">
            <v>Чай сахаром</v>
          </cell>
          <cell r="G5">
            <v>60</v>
          </cell>
          <cell r="H5">
            <v>7.0000000000000007E-2</v>
          </cell>
          <cell r="I5">
            <v>0.02</v>
          </cell>
          <cell r="J5">
            <v>15</v>
          </cell>
        </row>
        <row r="6">
          <cell r="D6" t="str">
            <v>Бутерброд с маслом и сыром</v>
          </cell>
        </row>
        <row r="13">
          <cell r="D13" t="str">
            <v>Салат из свежих огурцов</v>
          </cell>
          <cell r="G13">
            <v>40.380000000000003</v>
          </cell>
          <cell r="H13">
            <v>0.46</v>
          </cell>
          <cell r="I13">
            <v>3.65</v>
          </cell>
          <cell r="J13">
            <v>1.43</v>
          </cell>
        </row>
        <row r="15">
          <cell r="D15" t="str">
            <v>Плов м/к</v>
          </cell>
          <cell r="E15">
            <v>200</v>
          </cell>
          <cell r="G15">
            <v>589.26</v>
          </cell>
          <cell r="H15">
            <v>23.09</v>
          </cell>
          <cell r="I15">
            <v>51.56</v>
          </cell>
          <cell r="J15">
            <v>17.309999999999999</v>
          </cell>
        </row>
        <row r="16">
          <cell r="C16">
            <v>342</v>
          </cell>
          <cell r="D16" t="str">
            <v>Компот из свежих яблок</v>
          </cell>
          <cell r="G16">
            <v>114.6</v>
          </cell>
          <cell r="H16">
            <v>0.16</v>
          </cell>
          <cell r="I16">
            <v>0.16</v>
          </cell>
          <cell r="J16">
            <v>27.88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E21" sqref="E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10.2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8" t="s">
        <v>39</v>
      </c>
      <c r="D1" s="69"/>
      <c r="E1" s="69"/>
      <c r="F1" s="12" t="s">
        <v>16</v>
      </c>
      <c r="G1" s="2" t="s">
        <v>17</v>
      </c>
      <c r="H1" s="70" t="s">
        <v>42</v>
      </c>
      <c r="I1" s="70"/>
      <c r="J1" s="70"/>
      <c r="K1" s="70"/>
    </row>
    <row r="2" spans="1:12" ht="17.399999999999999" x14ac:dyDescent="0.25">
      <c r="A2" s="35" t="s">
        <v>6</v>
      </c>
      <c r="C2" s="2"/>
      <c r="G2" s="2" t="s">
        <v>18</v>
      </c>
      <c r="H2" s="70" t="s">
        <v>43</v>
      </c>
      <c r="I2" s="70"/>
      <c r="J2" s="70"/>
      <c r="K2" s="7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tr">
        <f>'[1]1'!D4</f>
        <v>Каша жидкая молочная из рисовой крупы с маслом и сахаром</v>
      </c>
      <c r="F6" s="40">
        <f>'[1]1'!E4</f>
        <v>200</v>
      </c>
      <c r="G6" s="40">
        <f>'[1]1'!$H$4</f>
        <v>2.1</v>
      </c>
      <c r="H6" s="40">
        <f>'[1]1'!$I$4</f>
        <v>10.72</v>
      </c>
      <c r="I6" s="40">
        <f>'[1]1'!$J$4</f>
        <v>43.4</v>
      </c>
      <c r="J6" s="40">
        <f>'[1]1'!$G$4</f>
        <v>291</v>
      </c>
      <c r="K6" s="41">
        <f>'[1]1'!$C$4</f>
        <v>184</v>
      </c>
      <c r="L6" s="40"/>
    </row>
    <row r="7" spans="1:12" ht="14.4" x14ac:dyDescent="0.3">
      <c r="A7" s="23"/>
      <c r="B7" s="15"/>
      <c r="C7" s="11"/>
      <c r="D7" s="7" t="s">
        <v>22</v>
      </c>
      <c r="E7" s="42" t="str">
        <f>'[1]1'!D5</f>
        <v xml:space="preserve">Кисель </v>
      </c>
      <c r="F7" s="43">
        <f>'[1]1'!E5</f>
        <v>200</v>
      </c>
      <c r="G7" s="43">
        <f>'[1]1'!H5</f>
        <v>5.8</v>
      </c>
      <c r="H7" s="43">
        <f>'[1]1'!I5</f>
        <v>6.6</v>
      </c>
      <c r="I7" s="43">
        <f>'[1]1'!J5</f>
        <v>9.9</v>
      </c>
      <c r="J7" s="43">
        <f>'[1]1'!$G$5</f>
        <v>122</v>
      </c>
      <c r="K7" s="44">
        <f>'[1]1'!C5</f>
        <v>332</v>
      </c>
      <c r="L7" s="43"/>
    </row>
    <row r="8" spans="1:12" ht="14.4" x14ac:dyDescent="0.3">
      <c r="A8" s="23"/>
      <c r="B8" s="15"/>
      <c r="C8" s="11"/>
      <c r="D8" s="7" t="s">
        <v>23</v>
      </c>
      <c r="E8" s="42" t="str">
        <f>'[1]1'!D6</f>
        <v>Бутерброд с маслом и сыром</v>
      </c>
      <c r="F8" s="43">
        <v>100</v>
      </c>
      <c r="G8" s="43">
        <f>'[1]1'!H6</f>
        <v>2E-3</v>
      </c>
      <c r="H8" s="43">
        <f>'[1]1'!I6</f>
        <v>0.1</v>
      </c>
      <c r="I8" s="43">
        <f>'[1]1'!J6</f>
        <v>0.02</v>
      </c>
      <c r="J8" s="43">
        <f>'[1]1'!$G$6</f>
        <v>591.53</v>
      </c>
      <c r="K8" s="58">
        <f>'[1]1'!C6</f>
        <v>7</v>
      </c>
      <c r="L8" s="57"/>
    </row>
    <row r="9" spans="1:12" ht="14.4" x14ac:dyDescent="0.3">
      <c r="A9" s="23"/>
      <c r="B9" s="15"/>
      <c r="C9" s="11"/>
      <c r="D9" s="7" t="s">
        <v>24</v>
      </c>
      <c r="E9" s="42"/>
      <c r="F9" s="43"/>
      <c r="G9" s="43"/>
      <c r="H9" s="43"/>
      <c r="I9" s="43"/>
      <c r="J9" s="43"/>
      <c r="K9" s="44"/>
      <c r="L9" s="52"/>
    </row>
    <row r="10" spans="1:12" ht="14.4" x14ac:dyDescent="0.3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4"/>
      <c r="B11" s="17"/>
      <c r="C11" s="8"/>
      <c r="D11" s="18" t="s">
        <v>33</v>
      </c>
      <c r="E11" s="9"/>
      <c r="F11" s="19">
        <v>500</v>
      </c>
      <c r="G11" s="19">
        <f>SUM(G6:G10)</f>
        <v>7.9020000000000001</v>
      </c>
      <c r="H11" s="19">
        <f>SUM(H6:H10)</f>
        <v>17.420000000000002</v>
      </c>
      <c r="I11" s="19">
        <f>SUM(I6:I10)</f>
        <v>53.32</v>
      </c>
      <c r="J11" s="19">
        <f>SUM(J6:J10)</f>
        <v>1004.53</v>
      </c>
      <c r="K11" s="25"/>
      <c r="L11" s="19">
        <v>67</v>
      </c>
    </row>
    <row r="12" spans="1:12" ht="14.4" x14ac:dyDescent="0.3">
      <c r="A12" s="26">
        <f>A6</f>
        <v>1</v>
      </c>
      <c r="B12" s="13">
        <f>B6</f>
        <v>1</v>
      </c>
      <c r="C12" s="10" t="s">
        <v>25</v>
      </c>
      <c r="D12" s="7" t="s">
        <v>26</v>
      </c>
      <c r="E12" s="42" t="s">
        <v>45</v>
      </c>
      <c r="F12" s="43">
        <v>60</v>
      </c>
      <c r="G12" s="43">
        <v>1.52</v>
      </c>
      <c r="H12" s="43">
        <v>7.12</v>
      </c>
      <c r="I12" s="43">
        <v>6.16</v>
      </c>
      <c r="J12" s="43">
        <v>95.2</v>
      </c>
      <c r="K12" s="44" t="s">
        <v>44</v>
      </c>
      <c r="L12" s="43"/>
    </row>
    <row r="13" spans="1:12" ht="14.4" x14ac:dyDescent="0.3">
      <c r="A13" s="23"/>
      <c r="B13" s="15"/>
      <c r="C13" s="11"/>
      <c r="D13" s="7" t="s">
        <v>27</v>
      </c>
      <c r="E13" s="42" t="str">
        <f>'[1]1'!D14</f>
        <v xml:space="preserve">Борщ со сметаной </v>
      </c>
      <c r="F13" s="43">
        <v>250</v>
      </c>
      <c r="G13" s="43">
        <f>'[1]1'!H14</f>
        <v>1.83</v>
      </c>
      <c r="H13" s="43">
        <f>'[1]1'!I14</f>
        <v>4.9000000000000004</v>
      </c>
      <c r="I13" s="43">
        <f>'[1]1'!J14</f>
        <v>11.75</v>
      </c>
      <c r="J13" s="43">
        <f>'[1]1'!G14</f>
        <v>123</v>
      </c>
      <c r="K13" s="44">
        <f>'[1]1'!C14</f>
        <v>82</v>
      </c>
      <c r="L13" s="43"/>
    </row>
    <row r="14" spans="1:12" ht="14.4" x14ac:dyDescent="0.3">
      <c r="A14" s="23"/>
      <c r="B14" s="15"/>
      <c r="C14" s="11"/>
      <c r="D14" s="7" t="s">
        <v>28</v>
      </c>
      <c r="E14" s="42" t="str">
        <f>'[1]1'!D15</f>
        <v>гуляш из курицы отварной</v>
      </c>
      <c r="F14" s="43">
        <f>'[1]1'!E15</f>
        <v>90</v>
      </c>
      <c r="G14" s="43">
        <f>'[1]1'!H15</f>
        <v>8.9999999999999993E-3</v>
      </c>
      <c r="H14" s="43">
        <f>'[1]1'!I15</f>
        <v>1E-3</v>
      </c>
      <c r="I14" s="43">
        <f>'[1]1'!J15</f>
        <v>2E-3</v>
      </c>
      <c r="J14" s="43">
        <f>'[1]1'!G15</f>
        <v>90</v>
      </c>
      <c r="K14" s="44">
        <f>'[1]1'!C15</f>
        <v>7014</v>
      </c>
      <c r="L14" s="43"/>
    </row>
    <row r="15" spans="1:12" ht="14.4" x14ac:dyDescent="0.3">
      <c r="A15" s="23"/>
      <c r="B15" s="15"/>
      <c r="C15" s="11"/>
      <c r="D15" s="7" t="s">
        <v>29</v>
      </c>
      <c r="E15" s="42" t="str">
        <f>'[1]1'!D16</f>
        <v>Гречка отварная рассыпчатая</v>
      </c>
      <c r="F15" s="43">
        <f>'[1]1'!E16</f>
        <v>180</v>
      </c>
      <c r="G15" s="43">
        <f>'[1]1'!H16</f>
        <v>9.4</v>
      </c>
      <c r="H15" s="43">
        <f>'[1]1'!I16</f>
        <v>8.4</v>
      </c>
      <c r="I15" s="43">
        <f>'[1]1'!J16</f>
        <v>43.97</v>
      </c>
      <c r="J15" s="43">
        <f>'[1]1'!G16</f>
        <v>273.60000000000002</v>
      </c>
      <c r="K15" s="44">
        <f>'[1]1'!C16</f>
        <v>165</v>
      </c>
      <c r="L15" s="43"/>
    </row>
    <row r="16" spans="1:12" ht="14.4" x14ac:dyDescent="0.3">
      <c r="A16" s="23"/>
      <c r="B16" s="15"/>
      <c r="C16" s="11"/>
      <c r="D16" s="7" t="s">
        <v>30</v>
      </c>
      <c r="E16" s="42" t="str">
        <f>'[1]1'!D17</f>
        <v>Компот из свежих яблок</v>
      </c>
      <c r="F16" s="43">
        <v>220</v>
      </c>
      <c r="G16" s="43">
        <f>'[1]1'!H17</f>
        <v>0.16</v>
      </c>
      <c r="H16" s="43">
        <f>'[1]1'!I17</f>
        <v>0.16</v>
      </c>
      <c r="I16" s="43">
        <f>'[1]1'!J17</f>
        <v>27.88</v>
      </c>
      <c r="J16" s="43">
        <f>'[1]1'!G17</f>
        <v>114.6</v>
      </c>
      <c r="K16" s="44">
        <f>'[1]1'!C17</f>
        <v>342</v>
      </c>
      <c r="L16" s="43"/>
    </row>
    <row r="17" spans="1:12" ht="14.4" x14ac:dyDescent="0.3">
      <c r="A17" s="23"/>
      <c r="B17" s="15"/>
      <c r="C17" s="11"/>
      <c r="D17" s="7" t="s">
        <v>31</v>
      </c>
      <c r="E17" s="42" t="str">
        <f>'[1]1'!D18</f>
        <v>Хлеб пшеничный</v>
      </c>
      <c r="F17" s="43">
        <f>'[1]1'!E18</f>
        <v>40</v>
      </c>
      <c r="G17" s="43">
        <f>'[1]1'!H18</f>
        <v>3.16</v>
      </c>
      <c r="H17" s="43">
        <f>'[1]1'!I18</f>
        <v>0.4</v>
      </c>
      <c r="I17" s="43">
        <f>'[1]1'!J18</f>
        <v>19.32</v>
      </c>
      <c r="J17" s="43">
        <f>'[1]1'!G18</f>
        <v>93.52</v>
      </c>
      <c r="K17" s="44" t="str">
        <f>'[1]1'!C18</f>
        <v>ПР</v>
      </c>
      <c r="L17" s="43"/>
    </row>
    <row r="18" spans="1:12" ht="14.4" x14ac:dyDescent="0.3">
      <c r="A18" s="23"/>
      <c r="B18" s="15"/>
      <c r="C18" s="11"/>
      <c r="D18" s="7" t="s">
        <v>32</v>
      </c>
      <c r="E18" s="42" t="str">
        <f>'[1]1'!D19</f>
        <v>Хлеб  ржаной</v>
      </c>
      <c r="F18" s="43">
        <f>'[1]1'!E19</f>
        <v>30</v>
      </c>
      <c r="G18" s="43">
        <f>'[1]1'!H19</f>
        <v>1.68</v>
      </c>
      <c r="H18" s="43">
        <f>'[1]1'!I19</f>
        <v>0.33</v>
      </c>
      <c r="I18" s="43">
        <f>'[1]1'!J19</f>
        <v>14.82</v>
      </c>
      <c r="J18" s="43">
        <f>'[1]1'!G19</f>
        <v>68.97</v>
      </c>
      <c r="K18" s="44" t="str">
        <f>'[1]1'!C19</f>
        <v>ПР</v>
      </c>
      <c r="L18" s="51"/>
    </row>
    <row r="19" spans="1:12" ht="14.4" x14ac:dyDescent="0.3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53">
        <v>78</v>
      </c>
    </row>
    <row r="20" spans="1:12" ht="14.4" x14ac:dyDescent="0.3">
      <c r="A20" s="24"/>
      <c r="B20" s="17"/>
      <c r="C20" s="8"/>
      <c r="D20" s="18" t="s">
        <v>33</v>
      </c>
      <c r="E20" s="9"/>
      <c r="F20" s="19">
        <v>870</v>
      </c>
      <c r="G20" s="19">
        <f>SUM(G12:G19)</f>
        <v>17.759</v>
      </c>
      <c r="H20" s="19">
        <f>SUM(H12:H19)</f>
        <v>21.310999999999996</v>
      </c>
      <c r="I20" s="19">
        <f>SUM(I12:I19)</f>
        <v>123.90199999999999</v>
      </c>
      <c r="J20" s="19">
        <f>SUM(J12:J19)</f>
        <v>858.89</v>
      </c>
      <c r="K20" s="25"/>
      <c r="L20" s="19">
        <f>SUM(L12:L19)</f>
        <v>78</v>
      </c>
    </row>
    <row r="21" spans="1:12" ht="14.4" x14ac:dyDescent="0.25">
      <c r="A21" s="29">
        <f>A6</f>
        <v>1</v>
      </c>
      <c r="B21" s="30">
        <f>B6</f>
        <v>1</v>
      </c>
      <c r="C21" s="65" t="s">
        <v>4</v>
      </c>
      <c r="D21" s="66"/>
      <c r="E21" s="31"/>
      <c r="F21" s="32">
        <f>F11+F20</f>
        <v>1370</v>
      </c>
      <c r="G21" s="32">
        <f>G11+G20</f>
        <v>25.661000000000001</v>
      </c>
      <c r="H21" s="32">
        <f>H11+H20</f>
        <v>38.730999999999995</v>
      </c>
      <c r="I21" s="32">
        <f>I11+I20</f>
        <v>177.22199999999998</v>
      </c>
      <c r="J21" s="32">
        <f>J11+J20</f>
        <v>1863.42</v>
      </c>
      <c r="K21" s="32"/>
      <c r="L21" s="32">
        <f>L11+L20</f>
        <v>145</v>
      </c>
    </row>
    <row r="22" spans="1:12" ht="14.4" x14ac:dyDescent="0.3">
      <c r="A22" s="14">
        <v>1</v>
      </c>
      <c r="B22" s="15">
        <v>2</v>
      </c>
      <c r="C22" s="22" t="s">
        <v>20</v>
      </c>
      <c r="D22" s="5" t="s">
        <v>21</v>
      </c>
      <c r="E22" s="39" t="str">
        <f>'[2]1'!D4</f>
        <v>Каша "Дружба"</v>
      </c>
      <c r="F22" s="40">
        <v>200</v>
      </c>
      <c r="G22" s="40">
        <f>'[2]1'!$H$4</f>
        <v>7.7880000000000003</v>
      </c>
      <c r="H22" s="40">
        <f>'[2]1'!$I$4</f>
        <v>12.725</v>
      </c>
      <c r="I22" s="40">
        <f>'[2]1'!$J$4</f>
        <v>33.25</v>
      </c>
      <c r="J22" s="40">
        <f>'[2]1'!$G$4</f>
        <v>280.07499999999999</v>
      </c>
      <c r="K22" s="41">
        <f>'[2]1'!$C$4</f>
        <v>187</v>
      </c>
      <c r="L22" s="40"/>
    </row>
    <row r="23" spans="1:12" ht="14.4" x14ac:dyDescent="0.3">
      <c r="A23" s="14"/>
      <c r="B23" s="15"/>
      <c r="C23" s="11"/>
      <c r="D23" s="7" t="s">
        <v>22</v>
      </c>
      <c r="E23" s="42" t="str">
        <f>'[2]1'!D5</f>
        <v>Чай с  сахаром</v>
      </c>
      <c r="F23" s="43">
        <v>200</v>
      </c>
      <c r="G23" s="43">
        <f>'[2]1'!H5</f>
        <v>7.0000000000000007E-2</v>
      </c>
      <c r="H23" s="43">
        <f>'[2]1'!I5</f>
        <v>0.02</v>
      </c>
      <c r="I23" s="43">
        <f>'[2]1'!J5</f>
        <v>15</v>
      </c>
      <c r="J23" s="43">
        <f>'[2]1'!G5</f>
        <v>60</v>
      </c>
      <c r="K23" s="44">
        <f>'[2]1'!C5</f>
        <v>376</v>
      </c>
      <c r="L23" s="43"/>
    </row>
    <row r="24" spans="1:12" ht="14.4" x14ac:dyDescent="0.3">
      <c r="A24" s="14"/>
      <c r="B24" s="15"/>
      <c r="C24" s="11"/>
      <c r="D24" s="7" t="s">
        <v>23</v>
      </c>
      <c r="E24" s="42" t="str">
        <f>'[2]1'!D6</f>
        <v>Бутерброд с маслом и сыром</v>
      </c>
      <c r="F24" s="43">
        <v>100</v>
      </c>
      <c r="G24" s="43">
        <v>2E-3</v>
      </c>
      <c r="H24" s="43">
        <v>0.1</v>
      </c>
      <c r="I24" s="43">
        <v>0.02</v>
      </c>
      <c r="J24" s="43">
        <v>591.53</v>
      </c>
      <c r="K24" s="58">
        <v>7</v>
      </c>
      <c r="L24" s="51"/>
    </row>
    <row r="25" spans="1:12" ht="14.4" x14ac:dyDescent="0.3">
      <c r="A25" s="14"/>
      <c r="B25" s="15"/>
      <c r="C25" s="11"/>
      <c r="D25" s="7" t="s">
        <v>24</v>
      </c>
      <c r="E25" s="42"/>
      <c r="F25" s="43"/>
      <c r="G25" s="43"/>
      <c r="H25" s="43"/>
      <c r="I25" s="43"/>
      <c r="J25" s="43"/>
      <c r="K25" s="44"/>
      <c r="L25" s="53">
        <f>$L$9</f>
        <v>0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6"/>
      <c r="B27" s="17"/>
      <c r="C27" s="8"/>
      <c r="D27" s="18" t="s">
        <v>33</v>
      </c>
      <c r="E27" s="9"/>
      <c r="F27" s="19">
        <v>500</v>
      </c>
      <c r="G27" s="19">
        <f>SUM(G22:G26)</f>
        <v>7.86</v>
      </c>
      <c r="H27" s="19">
        <f>SUM(H22:H26)</f>
        <v>12.844999999999999</v>
      </c>
      <c r="I27" s="19">
        <f>SUM(I22:I26)</f>
        <v>48.27</v>
      </c>
      <c r="J27" s="19">
        <f>SUM(J22:J26)</f>
        <v>931.60500000000002</v>
      </c>
      <c r="K27" s="25"/>
      <c r="L27" s="19">
        <v>67</v>
      </c>
    </row>
    <row r="28" spans="1:12" ht="14.4" x14ac:dyDescent="0.3">
      <c r="A28" s="13">
        <f>A22</f>
        <v>1</v>
      </c>
      <c r="B28" s="13">
        <f>B22</f>
        <v>2</v>
      </c>
      <c r="C28" s="10" t="s">
        <v>25</v>
      </c>
      <c r="D28" s="7" t="s">
        <v>26</v>
      </c>
      <c r="E28" s="42" t="str">
        <f>'[2]1'!D13</f>
        <v>салат из свеклы</v>
      </c>
      <c r="F28" s="55">
        <f>'[2]1'!E13</f>
        <v>60</v>
      </c>
      <c r="G28" s="53">
        <f>'[2]1'!H13</f>
        <v>0.86</v>
      </c>
      <c r="H28" s="53">
        <f>'[2]1'!$I$13</f>
        <v>3.65</v>
      </c>
      <c r="I28" s="53">
        <f>'[2]1'!J13</f>
        <v>5.0199999999999996</v>
      </c>
      <c r="J28" s="53">
        <f>'[2]1'!G13</f>
        <v>56.34</v>
      </c>
      <c r="K28" s="44">
        <f>'[2]1'!C13</f>
        <v>33</v>
      </c>
      <c r="L28" s="43"/>
    </row>
    <row r="29" spans="1:12" ht="14.4" x14ac:dyDescent="0.3">
      <c r="A29" s="14"/>
      <c r="B29" s="15"/>
      <c r="C29" s="11"/>
      <c r="D29" s="7" t="s">
        <v>27</v>
      </c>
      <c r="E29" s="42" t="str">
        <f>'[2]1'!D14</f>
        <v>Суп с макаронными изделиями м/к</v>
      </c>
      <c r="F29" s="55">
        <v>250</v>
      </c>
      <c r="G29" s="53">
        <v>2.2799999999999998</v>
      </c>
      <c r="H29" s="53">
        <v>5.03</v>
      </c>
      <c r="I29" s="53">
        <v>17</v>
      </c>
      <c r="J29" s="53">
        <v>122.25</v>
      </c>
      <c r="K29" s="61">
        <v>111</v>
      </c>
      <c r="L29" s="43"/>
    </row>
    <row r="30" spans="1:12" ht="14.4" x14ac:dyDescent="0.3">
      <c r="A30" s="14"/>
      <c r="B30" s="15"/>
      <c r="C30" s="11"/>
      <c r="D30" s="7" t="s">
        <v>28</v>
      </c>
      <c r="E30" s="42" t="str">
        <f>'[2]1'!D15</f>
        <v>гуляш из курицы отварной</v>
      </c>
      <c r="F30" s="43">
        <f>'[2]1'!E15</f>
        <v>90</v>
      </c>
      <c r="G30" s="43">
        <f>'[2]1'!$H$15</f>
        <v>8.9999999999999993E-3</v>
      </c>
      <c r="H30" s="43">
        <f>'[2]1'!$I$15</f>
        <v>1E-3</v>
      </c>
      <c r="I30" s="43">
        <f>'[2]1'!$J$15</f>
        <v>2E-3</v>
      </c>
      <c r="J30" s="43">
        <f>'[2]1'!$G$15</f>
        <v>90</v>
      </c>
      <c r="K30" s="44">
        <f>'[2]1'!$C$15</f>
        <v>7014</v>
      </c>
      <c r="L30" s="43"/>
    </row>
    <row r="31" spans="1:12" ht="14.4" x14ac:dyDescent="0.3">
      <c r="A31" s="14"/>
      <c r="B31" s="15"/>
      <c r="C31" s="11"/>
      <c r="D31" s="7" t="s">
        <v>29</v>
      </c>
      <c r="E31" s="42" t="str">
        <f>'[2]1'!D16</f>
        <v>рис отварной</v>
      </c>
      <c r="F31" s="43">
        <f>'[2]1'!E16</f>
        <v>180</v>
      </c>
      <c r="G31" s="53">
        <f>'[2]1'!$H$16</f>
        <v>10.476000000000001</v>
      </c>
      <c r="H31" s="53">
        <f>'[2]1'!$I$16</f>
        <v>17.532</v>
      </c>
      <c r="I31" s="55">
        <f>'[2]1'!$J$16</f>
        <v>90</v>
      </c>
      <c r="J31" s="54">
        <v>537.24599999999998</v>
      </c>
      <c r="K31" s="44">
        <f>'[2]1'!$C$16</f>
        <v>304</v>
      </c>
      <c r="L31" s="43"/>
    </row>
    <row r="32" spans="1:12" ht="14.4" x14ac:dyDescent="0.3">
      <c r="A32" s="14"/>
      <c r="B32" s="15"/>
      <c r="C32" s="11"/>
      <c r="D32" s="7" t="s">
        <v>30</v>
      </c>
      <c r="E32" s="42" t="str">
        <f>'[2]1'!D17</f>
        <v>Компот из свежих яблок</v>
      </c>
      <c r="F32" s="55">
        <v>220</v>
      </c>
      <c r="G32" s="53">
        <v>0.16</v>
      </c>
      <c r="H32" s="53">
        <v>0.16</v>
      </c>
      <c r="I32" s="53">
        <f>'[2]1'!J17</f>
        <v>27.88</v>
      </c>
      <c r="J32" s="53">
        <f>'[2]1'!G17</f>
        <v>114.6</v>
      </c>
      <c r="K32" s="44">
        <f>'[2]1'!C17</f>
        <v>342</v>
      </c>
      <c r="L32" s="43"/>
    </row>
    <row r="33" spans="1:12" ht="14.4" x14ac:dyDescent="0.3">
      <c r="A33" s="14"/>
      <c r="B33" s="15"/>
      <c r="C33" s="11"/>
      <c r="D33" s="7" t="s">
        <v>31</v>
      </c>
      <c r="E33" s="42" t="str">
        <f>'[2]1'!D18</f>
        <v>Хлеб пшеничный</v>
      </c>
      <c r="F33" s="55">
        <f>'[2]1'!E18</f>
        <v>40</v>
      </c>
      <c r="G33" s="62">
        <v>3.16</v>
      </c>
      <c r="H33" s="64">
        <v>0.4</v>
      </c>
      <c r="I33" s="62">
        <v>19.32</v>
      </c>
      <c r="J33" s="62">
        <v>93.52</v>
      </c>
      <c r="K33" s="44" t="str">
        <f>'[2]1'!C18</f>
        <v>ПР</v>
      </c>
      <c r="L33" s="43"/>
    </row>
    <row r="34" spans="1:12" ht="14.4" x14ac:dyDescent="0.3">
      <c r="A34" s="14"/>
      <c r="B34" s="15"/>
      <c r="C34" s="11"/>
      <c r="D34" s="7" t="s">
        <v>32</v>
      </c>
      <c r="E34" s="42" t="str">
        <f>'[2]1'!D19</f>
        <v>Хлеб  ржаной</v>
      </c>
      <c r="F34" s="55">
        <f>'[2]1'!E19</f>
        <v>30</v>
      </c>
      <c r="G34" s="63">
        <v>1.68</v>
      </c>
      <c r="H34" s="63">
        <v>0.33</v>
      </c>
      <c r="I34" s="63">
        <v>14.82</v>
      </c>
      <c r="J34" s="63">
        <v>68.97</v>
      </c>
      <c r="K34" s="44" t="str">
        <f>'[2]1'!C19</f>
        <v>ПР</v>
      </c>
      <c r="L34" s="43"/>
    </row>
    <row r="35" spans="1:12" ht="14.4" x14ac:dyDescent="0.3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53">
        <f>$L$19</f>
        <v>78</v>
      </c>
    </row>
    <row r="36" spans="1:12" ht="14.4" x14ac:dyDescent="0.3">
      <c r="A36" s="16"/>
      <c r="B36" s="17"/>
      <c r="C36" s="8"/>
      <c r="D36" s="18" t="s">
        <v>33</v>
      </c>
      <c r="E36" s="9"/>
      <c r="F36" s="19">
        <f>SUM(F28:F35)</f>
        <v>870</v>
      </c>
      <c r="G36" s="19">
        <f>SUM(G28:G35)</f>
        <v>18.625</v>
      </c>
      <c r="H36" s="19">
        <f>SUM(H28:H35)</f>
        <v>27.102999999999998</v>
      </c>
      <c r="I36" s="19">
        <f>SUM(I28:I35)</f>
        <v>174.04199999999997</v>
      </c>
      <c r="J36" s="19">
        <f>SUM(J28:J35)</f>
        <v>1082.9259999999999</v>
      </c>
      <c r="K36" s="25"/>
      <c r="L36" s="19">
        <f>SUM(L28:L35)</f>
        <v>78</v>
      </c>
    </row>
    <row r="37" spans="1:12" ht="15.75" customHeight="1" x14ac:dyDescent="0.25">
      <c r="A37" s="33">
        <f>A22</f>
        <v>1</v>
      </c>
      <c r="B37" s="33">
        <f>B22</f>
        <v>2</v>
      </c>
      <c r="C37" s="65" t="s">
        <v>4</v>
      </c>
      <c r="D37" s="66"/>
      <c r="E37" s="31"/>
      <c r="F37" s="32">
        <f>F27+F36</f>
        <v>1370</v>
      </c>
      <c r="G37" s="32">
        <f>G27+G36</f>
        <v>26.484999999999999</v>
      </c>
      <c r="H37" s="32">
        <f>H27+H36</f>
        <v>39.947999999999993</v>
      </c>
      <c r="I37" s="32">
        <f>I27+I36</f>
        <v>222.31199999999998</v>
      </c>
      <c r="J37" s="32">
        <f>J27+J36</f>
        <v>2014.5309999999999</v>
      </c>
      <c r="K37" s="32"/>
      <c r="L37" s="32">
        <f>L27+L36</f>
        <v>145</v>
      </c>
    </row>
    <row r="38" spans="1:12" ht="14.4" x14ac:dyDescent="0.3">
      <c r="A38" s="20">
        <v>1</v>
      </c>
      <c r="B38" s="21">
        <v>3</v>
      </c>
      <c r="C38" s="22" t="s">
        <v>20</v>
      </c>
      <c r="D38" s="5" t="s">
        <v>21</v>
      </c>
      <c r="E38" s="39" t="str">
        <f>'[3]1'!D4</f>
        <v>Каша овсяная "Геркулес" вязкая молочная</v>
      </c>
      <c r="F38" s="40">
        <f>'[3]1'!E4</f>
        <v>220</v>
      </c>
      <c r="G38" s="40">
        <f>'[3]1'!$H$4</f>
        <v>8.16</v>
      </c>
      <c r="H38" s="40">
        <f>'[3]1'!$I$4</f>
        <v>9.84</v>
      </c>
      <c r="I38" s="40">
        <f>'[4]1'!$J$4</f>
        <v>35.6</v>
      </c>
      <c r="J38" s="40">
        <f>'[4]1'!$G$4</f>
        <v>264</v>
      </c>
      <c r="K38" s="41">
        <f>'[4]1'!$C$4</f>
        <v>174</v>
      </c>
      <c r="L38" s="40"/>
    </row>
    <row r="39" spans="1:12" ht="14.4" x14ac:dyDescent="0.3">
      <c r="A39" s="23"/>
      <c r="B39" s="15"/>
      <c r="C39" s="11"/>
      <c r="D39" s="7" t="s">
        <v>22</v>
      </c>
      <c r="E39" s="42" t="str">
        <f>'[3]1'!D5</f>
        <v>Какао с молоком</v>
      </c>
      <c r="F39" s="43">
        <f>'[3]1'!E5</f>
        <v>200</v>
      </c>
      <c r="G39" s="43">
        <f>'[4]1'!H5</f>
        <v>4</v>
      </c>
      <c r="H39" s="43">
        <f>'[4]1'!I5</f>
        <v>3.54</v>
      </c>
      <c r="I39" s="43">
        <f>'[4]1'!J5</f>
        <v>17.57</v>
      </c>
      <c r="J39" s="43">
        <f>'[4]1'!G5</f>
        <v>118.6</v>
      </c>
      <c r="K39" s="44">
        <v>46</v>
      </c>
      <c r="L39" s="43"/>
    </row>
    <row r="40" spans="1:12" ht="14.4" x14ac:dyDescent="0.3">
      <c r="A40" s="23"/>
      <c r="B40" s="15"/>
      <c r="C40" s="11"/>
      <c r="D40" s="7" t="s">
        <v>23</v>
      </c>
      <c r="E40" s="42" t="s">
        <v>47</v>
      </c>
      <c r="F40" s="43">
        <v>70</v>
      </c>
      <c r="G40" s="43">
        <f>'[4]1'!H6</f>
        <v>1.18</v>
      </c>
      <c r="H40" s="43">
        <f>'[4]1'!I6</f>
        <v>3.74</v>
      </c>
      <c r="I40" s="43">
        <f>'[4]1'!J6</f>
        <v>7.44</v>
      </c>
      <c r="J40" s="43">
        <f>'[4]1'!G6</f>
        <v>102</v>
      </c>
      <c r="K40" s="44">
        <v>2</v>
      </c>
      <c r="L40" s="43"/>
    </row>
    <row r="41" spans="1:12" ht="14.4" x14ac:dyDescent="0.3">
      <c r="A41" s="23"/>
      <c r="B41" s="15"/>
      <c r="C41" s="11"/>
      <c r="D41" s="7" t="s">
        <v>24</v>
      </c>
      <c r="E41" s="57"/>
      <c r="F41" s="57"/>
      <c r="G41" s="43"/>
      <c r="H41" s="43"/>
      <c r="I41" s="43"/>
      <c r="J41" s="43"/>
      <c r="K41" s="44"/>
      <c r="L41" s="43"/>
    </row>
    <row r="42" spans="1:12" ht="14.4" x14ac:dyDescent="0.3">
      <c r="A42" s="23"/>
      <c r="B42" s="15"/>
      <c r="C42" s="11"/>
      <c r="D42" s="6" t="s">
        <v>40</v>
      </c>
      <c r="E42" s="42" t="str">
        <f>'[3]1'!D7</f>
        <v>Кондитерка (Печенье, зефир, вафли)</v>
      </c>
      <c r="F42" s="43">
        <f>'[3]1'!E7</f>
        <v>20</v>
      </c>
      <c r="G42" s="43">
        <f>'[4]1'!H7</f>
        <v>0.01</v>
      </c>
      <c r="H42" s="43">
        <f>'[4]1'!I7</f>
        <v>5.8</v>
      </c>
      <c r="I42" s="43">
        <f>'[4]1'!J7</f>
        <v>12.4</v>
      </c>
      <c r="J42" s="43">
        <f>'[4]1'!$G$7</f>
        <v>106</v>
      </c>
      <c r="K42" s="44" t="s">
        <v>41</v>
      </c>
      <c r="L42" s="43"/>
    </row>
    <row r="43" spans="1:12" ht="14.4" x14ac:dyDescent="0.3">
      <c r="A43" s="23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>
        <v>67</v>
      </c>
    </row>
    <row r="44" spans="1:12" ht="14.4" x14ac:dyDescent="0.3">
      <c r="A44" s="24"/>
      <c r="B44" s="17"/>
      <c r="C44" s="8"/>
      <c r="D44" s="18" t="s">
        <v>33</v>
      </c>
      <c r="E44" s="9"/>
      <c r="F44" s="19">
        <v>510</v>
      </c>
      <c r="G44" s="19">
        <f>SUM(G38:G43)</f>
        <v>13.35</v>
      </c>
      <c r="H44" s="19">
        <f>SUM(H38:H43)</f>
        <v>22.919999999999998</v>
      </c>
      <c r="I44" s="19">
        <f>SUM(I38:I43)</f>
        <v>73.010000000000005</v>
      </c>
      <c r="J44" s="19">
        <f>SUM(J38:J43)</f>
        <v>590.6</v>
      </c>
      <c r="K44" s="25"/>
      <c r="L44" s="19">
        <f>SUM(L38:L43)</f>
        <v>67</v>
      </c>
    </row>
    <row r="45" spans="1:12" ht="14.4" x14ac:dyDescent="0.3">
      <c r="A45" s="26">
        <f>A38</f>
        <v>1</v>
      </c>
      <c r="B45" s="13">
        <f>B38</f>
        <v>3</v>
      </c>
      <c r="C45" s="10" t="s">
        <v>25</v>
      </c>
      <c r="D45" s="7" t="s">
        <v>26</v>
      </c>
      <c r="E45" s="42" t="str">
        <f>'[4]1'!D13</f>
        <v>салат из свежих овощей с маслом раст.</v>
      </c>
      <c r="F45" s="43">
        <f>'[4]1'!E13</f>
        <v>60</v>
      </c>
      <c r="G45" s="43">
        <f>'[4]1'!H13</f>
        <v>0.56000000000000005</v>
      </c>
      <c r="H45" s="43">
        <f>'[4]1'!I13</f>
        <v>3.69</v>
      </c>
      <c r="I45" s="43">
        <f>'[4]1'!J13</f>
        <v>2.87</v>
      </c>
      <c r="J45" s="43">
        <f>'[4]1'!$G$13</f>
        <v>70.55</v>
      </c>
      <c r="K45" s="44">
        <f>'[4]1'!$C$13</f>
        <v>24</v>
      </c>
      <c r="L45" s="43"/>
    </row>
    <row r="46" spans="1:12" ht="14.4" x14ac:dyDescent="0.3">
      <c r="A46" s="23"/>
      <c r="B46" s="15"/>
      <c r="C46" s="11"/>
      <c r="D46" s="7" t="s">
        <v>27</v>
      </c>
      <c r="E46" s="42" t="str">
        <f>'[4]1'!D14</f>
        <v>Суп рисовый м\к</v>
      </c>
      <c r="F46" s="43">
        <f>'[4]1'!E14</f>
        <v>220</v>
      </c>
      <c r="G46" s="43">
        <f>'[4]1'!H14</f>
        <v>1.57</v>
      </c>
      <c r="H46" s="43">
        <f>'[4]1'!I14</f>
        <v>2.17</v>
      </c>
      <c r="I46" s="43">
        <f>'[4]1'!J14</f>
        <v>9.69</v>
      </c>
      <c r="J46" s="43">
        <f>'[4]1'!$G$14</f>
        <v>102.9</v>
      </c>
      <c r="K46" s="44">
        <v>82</v>
      </c>
      <c r="L46" s="43"/>
    </row>
    <row r="47" spans="1:12" ht="14.4" x14ac:dyDescent="0.3">
      <c r="A47" s="23"/>
      <c r="B47" s="15"/>
      <c r="C47" s="11"/>
      <c r="D47" s="7" t="s">
        <v>28</v>
      </c>
      <c r="E47" s="42" t="str">
        <f>'[4]1'!D15</f>
        <v>Сосиска отварная со сливочным маслом</v>
      </c>
      <c r="F47" s="43">
        <v>80</v>
      </c>
      <c r="G47" s="43">
        <v>13.9</v>
      </c>
      <c r="H47" s="43">
        <v>36.54</v>
      </c>
      <c r="I47" s="43">
        <v>2.88</v>
      </c>
      <c r="J47" s="43">
        <v>395.44</v>
      </c>
      <c r="K47" s="44">
        <v>11</v>
      </c>
      <c r="L47" s="43"/>
    </row>
    <row r="48" spans="1:12" ht="14.4" x14ac:dyDescent="0.3">
      <c r="A48" s="23"/>
      <c r="B48" s="15"/>
      <c r="C48" s="11"/>
      <c r="D48" s="7" t="s">
        <v>29</v>
      </c>
      <c r="E48" s="57" t="str">
        <f>'[4]1'!D16</f>
        <v>Макароны отварные</v>
      </c>
      <c r="F48" s="59">
        <v>180</v>
      </c>
      <c r="G48" s="59">
        <f>'[4]1'!H16</f>
        <v>8.77</v>
      </c>
      <c r="H48" s="59">
        <f>'[4]1'!I16</f>
        <v>9.35</v>
      </c>
      <c r="I48" s="59">
        <f>'[4]1'!J16</f>
        <v>57.93</v>
      </c>
      <c r="J48" s="59">
        <f>'[4]1'!$G$16</f>
        <v>673.02</v>
      </c>
      <c r="K48" s="59">
        <v>309</v>
      </c>
      <c r="L48" s="43"/>
    </row>
    <row r="49" spans="1:12" ht="14.4" x14ac:dyDescent="0.3">
      <c r="A49" s="23"/>
      <c r="B49" s="15"/>
      <c r="C49" s="11"/>
      <c r="D49" s="7" t="s">
        <v>22</v>
      </c>
      <c r="E49" s="42" t="str">
        <f>'[4]1'!D17</f>
        <v>Чай сахаром</v>
      </c>
      <c r="F49" s="43">
        <v>200</v>
      </c>
      <c r="G49" s="43">
        <f>'[4]1'!H17</f>
        <v>7.0000000000000007E-2</v>
      </c>
      <c r="H49" s="43">
        <f>'[4]1'!I17</f>
        <v>0.02</v>
      </c>
      <c r="I49" s="43">
        <f>'[4]1'!J17</f>
        <v>15</v>
      </c>
      <c r="J49" s="43">
        <f>'[4]1'!$G$17</f>
        <v>60</v>
      </c>
      <c r="K49" s="44">
        <v>376</v>
      </c>
      <c r="L49" s="43"/>
    </row>
    <row r="50" spans="1:12" ht="14.4" x14ac:dyDescent="0.3">
      <c r="A50" s="23"/>
      <c r="B50" s="15"/>
      <c r="C50" s="11"/>
      <c r="D50" s="7" t="s">
        <v>31</v>
      </c>
      <c r="E50" s="42" t="str">
        <f>'[4]1'!D18</f>
        <v>Хлеб пшеничный</v>
      </c>
      <c r="F50" s="43">
        <f>'[4]1'!E18</f>
        <v>40</v>
      </c>
      <c r="G50" s="43">
        <f>'[4]1'!H18</f>
        <v>3.16</v>
      </c>
      <c r="H50" s="43">
        <f>'[4]1'!I18</f>
        <v>0.4</v>
      </c>
      <c r="I50" s="43">
        <f>'[4]1'!J18</f>
        <v>19.32</v>
      </c>
      <c r="J50" s="43">
        <f>'[4]1'!$G$18</f>
        <v>93.52</v>
      </c>
      <c r="K50" s="44" t="s">
        <v>41</v>
      </c>
      <c r="L50" s="43"/>
    </row>
    <row r="51" spans="1:12" ht="14.4" x14ac:dyDescent="0.3">
      <c r="A51" s="23"/>
      <c r="B51" s="15"/>
      <c r="C51" s="11"/>
      <c r="D51" s="7" t="s">
        <v>32</v>
      </c>
      <c r="E51" s="42" t="str">
        <f>'[4]1'!D19</f>
        <v>Хлеб  ржаной</v>
      </c>
      <c r="F51" s="43">
        <f>'[4]1'!E19</f>
        <v>30</v>
      </c>
      <c r="G51" s="43">
        <f>'[4]1'!H19</f>
        <v>1.68</v>
      </c>
      <c r="H51" s="43">
        <f>'[4]1'!I19</f>
        <v>0.33</v>
      </c>
      <c r="I51" s="43">
        <f>'[4]1'!J19</f>
        <v>14.82</v>
      </c>
      <c r="J51" s="43">
        <f>'[4]1'!$G$19</f>
        <v>68.97</v>
      </c>
      <c r="K51" s="44" t="s">
        <v>41</v>
      </c>
      <c r="L51" s="43"/>
    </row>
    <row r="52" spans="1:12" ht="14.4" x14ac:dyDescent="0.3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>
        <v>78</v>
      </c>
    </row>
    <row r="53" spans="1:12" ht="14.4" x14ac:dyDescent="0.3">
      <c r="A53" s="23"/>
      <c r="B53" s="15"/>
      <c r="C53" s="11"/>
      <c r="D53" s="6"/>
      <c r="E53" s="56"/>
      <c r="F53" s="56"/>
      <c r="G53" s="56"/>
      <c r="H53" s="56"/>
      <c r="I53" s="56"/>
      <c r="J53" s="56"/>
      <c r="K53" s="56"/>
      <c r="L53" s="43"/>
    </row>
    <row r="54" spans="1:12" ht="14.4" x14ac:dyDescent="0.3">
      <c r="A54" s="24"/>
      <c r="B54" s="17"/>
      <c r="C54" s="8"/>
      <c r="D54" s="18" t="s">
        <v>33</v>
      </c>
      <c r="E54" s="9"/>
      <c r="F54" s="19">
        <v>810</v>
      </c>
      <c r="G54" s="19">
        <f>SUM(G45:G52)</f>
        <v>29.71</v>
      </c>
      <c r="H54" s="19">
        <f>SUM(H45:H52)</f>
        <v>52.5</v>
      </c>
      <c r="I54" s="19">
        <f>SUM(I45:I52)</f>
        <v>122.50999999999999</v>
      </c>
      <c r="J54" s="19">
        <f>SUM(J45:J52)</f>
        <v>1464.3999999999999</v>
      </c>
      <c r="K54" s="25"/>
      <c r="L54" s="19">
        <f t="shared" ref="L54" si="0">SUM(L45:L53)</f>
        <v>78</v>
      </c>
    </row>
    <row r="55" spans="1:12" ht="15.75" customHeight="1" x14ac:dyDescent="0.25">
      <c r="A55" s="29">
        <f>A38</f>
        <v>1</v>
      </c>
      <c r="B55" s="30">
        <f>B38</f>
        <v>3</v>
      </c>
      <c r="C55" s="65" t="s">
        <v>4</v>
      </c>
      <c r="D55" s="66"/>
      <c r="E55" s="31"/>
      <c r="F55" s="32">
        <f>F44+F54</f>
        <v>1320</v>
      </c>
      <c r="G55" s="32">
        <f t="shared" ref="G55" si="1">G44+G54</f>
        <v>43.06</v>
      </c>
      <c r="H55" s="32">
        <f t="shared" ref="H55" si="2">H44+H54</f>
        <v>75.42</v>
      </c>
      <c r="I55" s="32">
        <f t="shared" ref="I55" si="3">I44+I54</f>
        <v>195.51999999999998</v>
      </c>
      <c r="J55" s="32">
        <f t="shared" ref="J55:L55" si="4">J44+J54</f>
        <v>2055</v>
      </c>
      <c r="K55" s="32"/>
      <c r="L55" s="32">
        <f t="shared" si="4"/>
        <v>145</v>
      </c>
    </row>
    <row r="56" spans="1:12" ht="26.4" x14ac:dyDescent="0.3">
      <c r="A56" s="20">
        <v>1</v>
      </c>
      <c r="B56" s="21">
        <v>4</v>
      </c>
      <c r="C56" s="22" t="s">
        <v>20</v>
      </c>
      <c r="D56" s="5" t="s">
        <v>21</v>
      </c>
      <c r="E56" s="39" t="str">
        <f>'[5]1'!D4</f>
        <v>Каша вязкая молочная из пшенной крупы с маслом и сахаром</v>
      </c>
      <c r="F56" s="40">
        <f>'[5]1'!E4</f>
        <v>200</v>
      </c>
      <c r="G56" s="40">
        <f>'[5]1'!H4</f>
        <v>7.85</v>
      </c>
      <c r="H56" s="40">
        <f>'[5]1'!I4</f>
        <v>10.1</v>
      </c>
      <c r="I56" s="40">
        <f>'[5]1'!J4</f>
        <v>49.4</v>
      </c>
      <c r="J56" s="40">
        <f>'[5]1'!$G$4</f>
        <v>320</v>
      </c>
      <c r="K56" s="41">
        <v>173</v>
      </c>
      <c r="L56" s="40"/>
    </row>
    <row r="57" spans="1:12" ht="14.4" x14ac:dyDescent="0.3">
      <c r="A57" s="23"/>
      <c r="B57" s="15"/>
      <c r="C57" s="11"/>
      <c r="D57" s="7" t="s">
        <v>22</v>
      </c>
      <c r="E57" s="42" t="str">
        <f>'[5]1'!D5</f>
        <v>Чай сахаром</v>
      </c>
      <c r="F57" s="43">
        <v>200</v>
      </c>
      <c r="G57" s="43">
        <f>'[5]1'!H5</f>
        <v>7.0000000000000007E-2</v>
      </c>
      <c r="H57" s="43">
        <f>'[5]1'!I5</f>
        <v>0.02</v>
      </c>
      <c r="I57" s="43">
        <f>'[5]1'!J5</f>
        <v>15</v>
      </c>
      <c r="J57" s="43">
        <f>'[5]1'!G5</f>
        <v>60</v>
      </c>
      <c r="K57" s="44">
        <v>376</v>
      </c>
      <c r="L57" s="43"/>
    </row>
    <row r="58" spans="1:12" ht="14.4" x14ac:dyDescent="0.3">
      <c r="A58" s="23"/>
      <c r="B58" s="15"/>
      <c r="C58" s="11"/>
      <c r="D58" s="7" t="s">
        <v>23</v>
      </c>
      <c r="E58" s="42" t="str">
        <f>'[5]1'!D6</f>
        <v>Бутерброд с маслом и сыром</v>
      </c>
      <c r="F58" s="43">
        <v>100</v>
      </c>
      <c r="G58" s="43">
        <v>2E-3</v>
      </c>
      <c r="H58" s="43">
        <v>0.1</v>
      </c>
      <c r="I58" s="43">
        <v>0.02</v>
      </c>
      <c r="J58" s="43">
        <v>591.53</v>
      </c>
      <c r="K58" s="44">
        <v>7</v>
      </c>
      <c r="L58" s="43"/>
    </row>
    <row r="59" spans="1:12" ht="14.4" x14ac:dyDescent="0.3">
      <c r="A59" s="23"/>
      <c r="B59" s="15"/>
      <c r="C59" s="11"/>
      <c r="D59" s="7" t="s">
        <v>24</v>
      </c>
      <c r="E59" s="42"/>
      <c r="F59" s="43"/>
      <c r="G59" s="43"/>
      <c r="H59" s="43"/>
      <c r="I59" s="43"/>
      <c r="J59" s="43"/>
      <c r="K59" s="44"/>
      <c r="L59" s="43">
        <v>67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v>500</v>
      </c>
      <c r="G61" s="19">
        <f>SUM(G56:G60)</f>
        <v>7.9219999999999997</v>
      </c>
      <c r="H61" s="19">
        <f>SUM(H56:H60)</f>
        <v>10.219999999999999</v>
      </c>
      <c r="I61" s="19">
        <f>SUM(I56:I60)</f>
        <v>64.42</v>
      </c>
      <c r="J61" s="19">
        <f>SUM(J56:J60)</f>
        <v>971.53</v>
      </c>
      <c r="K61" s="25"/>
      <c r="L61" s="19">
        <f>SUM(L56:L60)</f>
        <v>67</v>
      </c>
    </row>
    <row r="62" spans="1:12" ht="14.4" x14ac:dyDescent="0.3">
      <c r="A62" s="26">
        <f>A56</f>
        <v>1</v>
      </c>
      <c r="B62" s="13">
        <f>B56</f>
        <v>4</v>
      </c>
      <c r="C62" s="10" t="s">
        <v>25</v>
      </c>
      <c r="D62" s="7" t="s">
        <v>26</v>
      </c>
      <c r="E62" s="42" t="s">
        <v>53</v>
      </c>
      <c r="F62" s="43">
        <f>'[5]1'!E12</f>
        <v>60</v>
      </c>
      <c r="G62" s="43">
        <f>'[5]1'!H12</f>
        <v>0.56000000000000005</v>
      </c>
      <c r="H62" s="43">
        <f>'[5]1'!I12</f>
        <v>3.69</v>
      </c>
      <c r="I62" s="43">
        <f>'[5]1'!J12</f>
        <v>2.87</v>
      </c>
      <c r="J62" s="43">
        <f>'[5]1'!G12</f>
        <v>70.55</v>
      </c>
      <c r="K62" s="44">
        <f>'[5]1'!C12</f>
        <v>15</v>
      </c>
      <c r="L62" s="43"/>
    </row>
    <row r="63" spans="1:12" ht="14.4" x14ac:dyDescent="0.3">
      <c r="A63" s="23"/>
      <c r="B63" s="15"/>
      <c r="C63" s="11"/>
      <c r="D63" s="7" t="s">
        <v>27</v>
      </c>
      <c r="E63" s="42" t="str">
        <f>'[5]1'!D13</f>
        <v>Рассольник</v>
      </c>
      <c r="F63" s="43">
        <f>'[5]1'!E13</f>
        <v>250</v>
      </c>
      <c r="G63" s="43">
        <f>'[5]1'!H13</f>
        <v>2.2000000000000002</v>
      </c>
      <c r="H63" s="43">
        <f>'[5]1'!I13</f>
        <v>5.2</v>
      </c>
      <c r="I63" s="43">
        <f>'[5]1'!J13</f>
        <v>15.58</v>
      </c>
      <c r="J63" s="43">
        <f>'[5]1'!G13</f>
        <v>117.9</v>
      </c>
      <c r="K63" s="44">
        <f>'[5]1'!C13</f>
        <v>96</v>
      </c>
      <c r="L63" s="43"/>
    </row>
    <row r="64" spans="1:12" ht="14.4" x14ac:dyDescent="0.3">
      <c r="A64" s="23"/>
      <c r="B64" s="15"/>
      <c r="C64" s="11"/>
      <c r="D64" s="7" t="s">
        <v>28</v>
      </c>
      <c r="E64" s="42" t="str">
        <f>'[5]1'!D14</f>
        <v>гуляш из курицы отварной</v>
      </c>
      <c r="F64" s="43">
        <f>'[5]1'!E14</f>
        <v>90</v>
      </c>
      <c r="G64" s="43">
        <f>'[5]1'!H14</f>
        <v>8.9999999999999993E-3</v>
      </c>
      <c r="H64" s="43">
        <f>'[5]1'!I14</f>
        <v>1E-3</v>
      </c>
      <c r="I64" s="43">
        <f>'[5]1'!J14</f>
        <v>2E-3</v>
      </c>
      <c r="J64" s="43">
        <f>'[5]1'!$G$14</f>
        <v>90</v>
      </c>
      <c r="K64" s="44">
        <v>7014</v>
      </c>
      <c r="L64" s="43"/>
    </row>
    <row r="65" spans="1:12" ht="14.4" x14ac:dyDescent="0.3">
      <c r="A65" s="23"/>
      <c r="B65" s="15"/>
      <c r="C65" s="11"/>
      <c r="D65" s="7" t="s">
        <v>29</v>
      </c>
      <c r="E65" s="42" t="s">
        <v>52</v>
      </c>
      <c r="F65" s="43">
        <f>'[5]1'!E15</f>
        <v>180</v>
      </c>
      <c r="G65" s="43">
        <f>'[5]1'!H15</f>
        <v>9.4</v>
      </c>
      <c r="H65" s="43">
        <f>'[5]1'!I15</f>
        <v>8.4</v>
      </c>
      <c r="I65" s="43">
        <f>'[5]1'!J15</f>
        <v>43.97</v>
      </c>
      <c r="J65" s="60">
        <v>273.60000000000002</v>
      </c>
      <c r="K65" s="44">
        <v>165</v>
      </c>
      <c r="L65" s="43"/>
    </row>
    <row r="66" spans="1:12" ht="14.4" x14ac:dyDescent="0.3">
      <c r="A66" s="23"/>
      <c r="B66" s="15"/>
      <c r="C66" s="11"/>
      <c r="D66" s="7" t="s">
        <v>30</v>
      </c>
      <c r="E66" s="42" t="str">
        <f>'[5]1'!D16</f>
        <v>Компот из свежих яблок</v>
      </c>
      <c r="F66" s="43">
        <v>220</v>
      </c>
      <c r="G66" s="43">
        <f>'[5]1'!H16</f>
        <v>0.16</v>
      </c>
      <c r="H66" s="43">
        <f>'[5]1'!I16</f>
        <v>0.16</v>
      </c>
      <c r="I66" s="43">
        <f>'[5]1'!J16</f>
        <v>27.88</v>
      </c>
      <c r="J66" s="43">
        <f>'[5]1'!$G$16</f>
        <v>114.6</v>
      </c>
      <c r="K66" s="44">
        <v>342</v>
      </c>
      <c r="L66" s="43"/>
    </row>
    <row r="67" spans="1:12" ht="14.4" x14ac:dyDescent="0.3">
      <c r="A67" s="23"/>
      <c r="B67" s="15"/>
      <c r="C67" s="11"/>
      <c r="D67" s="7" t="s">
        <v>31</v>
      </c>
      <c r="E67" s="42" t="str">
        <f>'[5]1'!D17</f>
        <v>Хлеб пшеничный</v>
      </c>
      <c r="F67" s="43">
        <f>'[5]1'!E17</f>
        <v>40</v>
      </c>
      <c r="G67" s="43">
        <f>'[5]1'!H17</f>
        <v>3.16</v>
      </c>
      <c r="H67" s="43">
        <f>'[5]1'!I17</f>
        <v>0.4</v>
      </c>
      <c r="I67" s="43">
        <f>'[5]1'!J17</f>
        <v>19.32</v>
      </c>
      <c r="J67" s="43">
        <v>93.52</v>
      </c>
      <c r="K67" s="44" t="s">
        <v>41</v>
      </c>
      <c r="L67" s="43"/>
    </row>
    <row r="68" spans="1:12" ht="14.4" x14ac:dyDescent="0.3">
      <c r="A68" s="23"/>
      <c r="B68" s="15"/>
      <c r="C68" s="11"/>
      <c r="D68" s="7" t="s">
        <v>32</v>
      </c>
      <c r="E68" s="42" t="str">
        <f>'[5]1'!D18</f>
        <v>Хлеб  ржаной</v>
      </c>
      <c r="F68" s="43">
        <f>'[5]1'!E18</f>
        <v>30</v>
      </c>
      <c r="G68" s="43">
        <f>'[5]1'!H18</f>
        <v>1.68</v>
      </c>
      <c r="H68" s="43">
        <f>'[5]1'!I18</f>
        <v>0.33</v>
      </c>
      <c r="I68" s="43">
        <f>'[5]1'!J18</f>
        <v>14.82</v>
      </c>
      <c r="J68" s="43">
        <v>68.97</v>
      </c>
      <c r="K68" s="44" t="s">
        <v>41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78</v>
      </c>
    </row>
    <row r="70" spans="1:12" ht="14.4" x14ac:dyDescent="0.3">
      <c r="A70" s="23"/>
      <c r="B70" s="15"/>
      <c r="C70" s="11"/>
      <c r="D70" s="6"/>
      <c r="E70" s="56"/>
      <c r="F70" s="56"/>
      <c r="G70" s="56"/>
      <c r="H70" s="56"/>
      <c r="I70" s="56"/>
      <c r="J70" s="56"/>
      <c r="K70" s="56"/>
      <c r="L70" s="43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SUM(F62:F69)</f>
        <v>870</v>
      </c>
      <c r="G71" s="19">
        <f>SUM(G62:G69)</f>
        <v>17.169</v>
      </c>
      <c r="H71" s="19">
        <f>SUM(H62:H69)</f>
        <v>18.180999999999997</v>
      </c>
      <c r="I71" s="19">
        <f>SUM(I62:I69)</f>
        <v>124.44199999999998</v>
      </c>
      <c r="J71" s="19">
        <f>SUM(J62:J69)</f>
        <v>829.14</v>
      </c>
      <c r="K71" s="25"/>
      <c r="L71" s="19">
        <f t="shared" ref="L71" si="5">SUM(L62:L70)</f>
        <v>78</v>
      </c>
    </row>
    <row r="72" spans="1:12" ht="15.75" customHeight="1" x14ac:dyDescent="0.25">
      <c r="A72" s="29">
        <f>A56</f>
        <v>1</v>
      </c>
      <c r="B72" s="30">
        <f>B56</f>
        <v>4</v>
      </c>
      <c r="C72" s="65" t="s">
        <v>4</v>
      </c>
      <c r="D72" s="66"/>
      <c r="E72" s="31"/>
      <c r="F72" s="32">
        <f>F61+F71</f>
        <v>1370</v>
      </c>
      <c r="G72" s="32">
        <f t="shared" ref="G72" si="6">G61+G71</f>
        <v>25.091000000000001</v>
      </c>
      <c r="H72" s="32">
        <f t="shared" ref="H72" si="7">H61+H71</f>
        <v>28.400999999999996</v>
      </c>
      <c r="I72" s="32">
        <f t="shared" ref="I72" si="8">I61+I71</f>
        <v>188.86199999999997</v>
      </c>
      <c r="J72" s="32">
        <f t="shared" ref="J72:L72" si="9">J61+J71</f>
        <v>1800.67</v>
      </c>
      <c r="K72" s="32"/>
      <c r="L72" s="32">
        <f t="shared" si="9"/>
        <v>145</v>
      </c>
    </row>
    <row r="73" spans="1:12" ht="14.4" x14ac:dyDescent="0.3">
      <c r="A73" s="20">
        <v>1</v>
      </c>
      <c r="B73" s="21">
        <v>5</v>
      </c>
      <c r="C73" s="22" t="s">
        <v>20</v>
      </c>
      <c r="D73" s="5" t="s">
        <v>21</v>
      </c>
      <c r="E73" s="39" t="str">
        <f>'[6]1'!D4</f>
        <v>Каша манная молочная</v>
      </c>
      <c r="F73" s="40">
        <f>'[6]1'!E4</f>
        <v>200</v>
      </c>
      <c r="G73" s="40">
        <f>'[6]1'!H4</f>
        <v>8.16</v>
      </c>
      <c r="H73" s="40">
        <f>'[6]1'!I4</f>
        <v>10.24</v>
      </c>
      <c r="I73" s="40">
        <f>'[6]1'!J4</f>
        <v>33.840000000000003</v>
      </c>
      <c r="J73" s="40">
        <f>'[6]1'!$G$4</f>
        <v>260</v>
      </c>
      <c r="K73" s="41">
        <v>182</v>
      </c>
      <c r="L73" s="40"/>
    </row>
    <row r="74" spans="1:12" ht="14.4" x14ac:dyDescent="0.3">
      <c r="A74" s="23"/>
      <c r="B74" s="15"/>
      <c r="C74" s="11"/>
      <c r="D74" s="7" t="s">
        <v>22</v>
      </c>
      <c r="E74" s="42" t="str">
        <f>'[6]1'!D7</f>
        <v>Чай сахаром</v>
      </c>
      <c r="F74" s="43">
        <v>200</v>
      </c>
      <c r="G74" s="43">
        <f>'[6]1'!H7</f>
        <v>7.0000000000000007E-2</v>
      </c>
      <c r="H74" s="43">
        <f>'[6]1'!I7</f>
        <v>0.02</v>
      </c>
      <c r="I74" s="43">
        <f>'[6]1'!J7</f>
        <v>15</v>
      </c>
      <c r="J74" s="43">
        <f>'[6]1'!$G$7</f>
        <v>60</v>
      </c>
      <c r="K74" s="44">
        <v>376</v>
      </c>
      <c r="L74" s="43"/>
    </row>
    <row r="75" spans="1:12" ht="14.4" x14ac:dyDescent="0.3">
      <c r="A75" s="23"/>
      <c r="B75" s="15"/>
      <c r="C75" s="11"/>
      <c r="D75" s="7" t="s">
        <v>23</v>
      </c>
      <c r="E75" s="42" t="s">
        <v>49</v>
      </c>
      <c r="F75" s="43">
        <f>'[6]1'!E5</f>
        <v>70</v>
      </c>
      <c r="G75" s="43">
        <f>'[6]1'!H5</f>
        <v>1.18</v>
      </c>
      <c r="H75" s="43">
        <f>'[6]1'!I5</f>
        <v>3.74</v>
      </c>
      <c r="I75" s="43">
        <f>'[6]1'!J5</f>
        <v>7.44</v>
      </c>
      <c r="J75" s="43">
        <f>'[6]1'!$G$5</f>
        <v>102</v>
      </c>
      <c r="K75" s="44">
        <v>2</v>
      </c>
      <c r="L75" s="43"/>
    </row>
    <row r="76" spans="1:12" ht="14.4" x14ac:dyDescent="0.3">
      <c r="A76" s="23"/>
      <c r="B76" s="15"/>
      <c r="C76" s="11"/>
      <c r="D76" s="7" t="s">
        <v>24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6" t="s">
        <v>40</v>
      </c>
      <c r="E77" s="42" t="str">
        <f>'[6]1'!D6</f>
        <v>Печенье</v>
      </c>
      <c r="F77" s="43">
        <f>'[6]1'!E6</f>
        <v>40</v>
      </c>
      <c r="G77" s="43">
        <f>'[6]1'!H6</f>
        <v>3.4</v>
      </c>
      <c r="H77" s="43">
        <f>'[6]1'!I6</f>
        <v>4.5199999999999996</v>
      </c>
      <c r="I77" s="43">
        <f>'[6]1'!J6</f>
        <v>27.88</v>
      </c>
      <c r="J77" s="43">
        <f>'[6]1'!$G$6</f>
        <v>165.8</v>
      </c>
      <c r="K77" s="44" t="s">
        <v>41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67</v>
      </c>
    </row>
    <row r="79" spans="1:12" ht="14.4" x14ac:dyDescent="0.3">
      <c r="A79" s="24"/>
      <c r="B79" s="17"/>
      <c r="C79" s="8"/>
      <c r="D79" s="18" t="s">
        <v>33</v>
      </c>
      <c r="E79" s="9"/>
      <c r="F79" s="19">
        <v>510</v>
      </c>
      <c r="G79" s="19">
        <f>SUM(G73:G78)</f>
        <v>12.81</v>
      </c>
      <c r="H79" s="19">
        <f>SUM(H73:H78)</f>
        <v>18.52</v>
      </c>
      <c r="I79" s="19">
        <f>SUM(I73:I78)</f>
        <v>84.16</v>
      </c>
      <c r="J79" s="19">
        <f>SUM(J73:J78)</f>
        <v>587.79999999999995</v>
      </c>
      <c r="K79" s="25"/>
      <c r="L79" s="19">
        <f>SUM(L73:L78)</f>
        <v>67</v>
      </c>
    </row>
    <row r="80" spans="1:12" ht="14.4" x14ac:dyDescent="0.3">
      <c r="A80" s="26">
        <f>A73</f>
        <v>1</v>
      </c>
      <c r="B80" s="13">
        <f>B73</f>
        <v>5</v>
      </c>
      <c r="C80" s="10" t="s">
        <v>25</v>
      </c>
      <c r="D80" s="7" t="s">
        <v>26</v>
      </c>
      <c r="E80" s="42" t="s">
        <v>54</v>
      </c>
      <c r="F80" s="43">
        <f>'[6]1'!E13</f>
        <v>60</v>
      </c>
      <c r="G80" s="43">
        <f>'[6]1'!H13</f>
        <v>0.56000000000000005</v>
      </c>
      <c r="H80" s="43">
        <f>'[6]1'!I13</f>
        <v>3.69</v>
      </c>
      <c r="I80" s="43">
        <f>'[6]1'!J13</f>
        <v>2.87</v>
      </c>
      <c r="J80" s="43">
        <f>'[6]1'!$G$13</f>
        <v>70.55</v>
      </c>
      <c r="K80" s="44">
        <v>24</v>
      </c>
      <c r="L80" s="43"/>
    </row>
    <row r="81" spans="1:12" ht="14.4" x14ac:dyDescent="0.3">
      <c r="A81" s="23"/>
      <c r="B81" s="15"/>
      <c r="C81" s="11"/>
      <c r="D81" s="7" t="s">
        <v>27</v>
      </c>
      <c r="E81" s="42" t="str">
        <f>'[6]1'!D14</f>
        <v>Суп с макаронными изделиями м/к</v>
      </c>
      <c r="F81" s="43">
        <f>'[6]1'!E14</f>
        <v>250</v>
      </c>
      <c r="G81" s="43">
        <f>'[6]1'!H14</f>
        <v>2.2799999999999998</v>
      </c>
      <c r="H81" s="43">
        <f>'[6]1'!I14</f>
        <v>5.03</v>
      </c>
      <c r="I81" s="53">
        <v>17</v>
      </c>
      <c r="J81" s="43">
        <f>'[6]1'!$G$14</f>
        <v>122.25</v>
      </c>
      <c r="K81" s="44">
        <v>111</v>
      </c>
      <c r="L81" s="43"/>
    </row>
    <row r="82" spans="1:12" ht="14.4" x14ac:dyDescent="0.3">
      <c r="A82" s="23"/>
      <c r="B82" s="15"/>
      <c r="C82" s="11"/>
      <c r="D82" s="7" t="s">
        <v>28</v>
      </c>
      <c r="E82" s="42" t="str">
        <f>'[6]1'!D15</f>
        <v>Плов м/к</v>
      </c>
      <c r="F82" s="43">
        <f>'[6]1'!E15</f>
        <v>200</v>
      </c>
      <c r="G82" s="43">
        <f>'[6]1'!H15</f>
        <v>23.09</v>
      </c>
      <c r="H82" s="43">
        <f>'[6]1'!I15</f>
        <v>51.56</v>
      </c>
      <c r="I82" s="43">
        <f>'[6]1'!J15</f>
        <v>17.309999999999999</v>
      </c>
      <c r="J82" s="43">
        <f>'[6]1'!$G$15</f>
        <v>589.26</v>
      </c>
      <c r="K82" s="44">
        <v>265</v>
      </c>
      <c r="L82" s="43"/>
    </row>
    <row r="83" spans="1:12" ht="14.4" x14ac:dyDescent="0.3">
      <c r="A83" s="23"/>
      <c r="B83" s="15"/>
      <c r="C83" s="11"/>
      <c r="D83" s="7" t="s">
        <v>29</v>
      </c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30</v>
      </c>
      <c r="E84" s="42" t="str">
        <f>'[6]1'!D16</f>
        <v>Компот из свежих яблок</v>
      </c>
      <c r="F84" s="43">
        <v>220</v>
      </c>
      <c r="G84" s="43">
        <f>'[6]1'!H16</f>
        <v>0.16</v>
      </c>
      <c r="H84" s="43">
        <f>'[6]1'!I16</f>
        <v>0.16</v>
      </c>
      <c r="I84" s="43">
        <f>'[6]1'!J16</f>
        <v>27.88</v>
      </c>
      <c r="J84" s="43">
        <f>'[6]1'!G16</f>
        <v>114.6</v>
      </c>
      <c r="K84" s="44">
        <f>'[6]1'!C16</f>
        <v>342</v>
      </c>
      <c r="L84" s="43"/>
    </row>
    <row r="85" spans="1:12" ht="14.4" x14ac:dyDescent="0.3">
      <c r="A85" s="23"/>
      <c r="B85" s="15"/>
      <c r="C85" s="11"/>
      <c r="D85" s="7" t="s">
        <v>31</v>
      </c>
      <c r="E85" s="42" t="str">
        <f>'[6]1'!D18</f>
        <v>Хлеб пшеничный</v>
      </c>
      <c r="F85" s="43">
        <f>'[6]1'!E18</f>
        <v>40</v>
      </c>
      <c r="G85" s="43">
        <f>'[6]1'!H18</f>
        <v>3.16</v>
      </c>
      <c r="H85" s="43">
        <f>'[6]1'!I18</f>
        <v>0.4</v>
      </c>
      <c r="I85" s="43">
        <f>'[6]1'!J18</f>
        <v>19.32</v>
      </c>
      <c r="J85" s="43">
        <f>'[6]1'!G18</f>
        <v>93.52</v>
      </c>
      <c r="K85" s="44" t="str">
        <f>'[6]1'!C18</f>
        <v>ПР</v>
      </c>
      <c r="L85" s="43"/>
    </row>
    <row r="86" spans="1:12" ht="14.4" x14ac:dyDescent="0.3">
      <c r="A86" s="23"/>
      <c r="B86" s="15"/>
      <c r="C86" s="11"/>
      <c r="D86" s="7" t="s">
        <v>32</v>
      </c>
      <c r="E86" s="42" t="str">
        <f>'[6]1'!D17</f>
        <v>Хлеб  ржаной</v>
      </c>
      <c r="F86" s="43">
        <f>'[6]1'!E17</f>
        <v>30</v>
      </c>
      <c r="G86" s="43">
        <f>'[6]1'!H17</f>
        <v>1.68</v>
      </c>
      <c r="H86" s="43">
        <f>'[6]1'!I17</f>
        <v>0.33</v>
      </c>
      <c r="I86" s="43">
        <f>'[6]1'!J17</f>
        <v>14.82</v>
      </c>
      <c r="J86" s="43">
        <f>'[6]1'!G17</f>
        <v>68.97</v>
      </c>
      <c r="K86" s="44" t="str">
        <f>'[6]1'!C17</f>
        <v>ПР</v>
      </c>
      <c r="L86" s="43"/>
    </row>
    <row r="87" spans="1:12" ht="14.4" x14ac:dyDescent="0.3">
      <c r="A87" s="23"/>
      <c r="B87" s="15"/>
      <c r="C87" s="11"/>
      <c r="D87" s="6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78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SUM(F80:F88)</f>
        <v>800</v>
      </c>
      <c r="G89" s="19">
        <f t="shared" ref="G89" si="10">SUM(G80:G88)</f>
        <v>30.93</v>
      </c>
      <c r="H89" s="19">
        <f t="shared" ref="H89" si="11">SUM(H80:H88)</f>
        <v>61.169999999999995</v>
      </c>
      <c r="I89" s="19">
        <f t="shared" ref="I89" si="12">SUM(I80:I88)</f>
        <v>99.199999999999989</v>
      </c>
      <c r="J89" s="19">
        <f t="shared" ref="J89:L89" si="13">SUM(J80:J88)</f>
        <v>1059.1499999999999</v>
      </c>
      <c r="K89" s="25"/>
      <c r="L89" s="19">
        <f t="shared" si="13"/>
        <v>78</v>
      </c>
    </row>
    <row r="90" spans="1:12" ht="15.75" customHeight="1" thickBot="1" x14ac:dyDescent="0.3">
      <c r="A90" s="29">
        <f>A73</f>
        <v>1</v>
      </c>
      <c r="B90" s="30">
        <f>B73</f>
        <v>5</v>
      </c>
      <c r="C90" s="65" t="s">
        <v>4</v>
      </c>
      <c r="D90" s="66"/>
      <c r="E90" s="31"/>
      <c r="F90" s="32">
        <f>F79+F89</f>
        <v>1310</v>
      </c>
      <c r="G90" s="32">
        <f t="shared" ref="G90" si="14">G79+G89</f>
        <v>43.74</v>
      </c>
      <c r="H90" s="32">
        <f t="shared" ref="H90" si="15">H79+H89</f>
        <v>79.69</v>
      </c>
      <c r="I90" s="32">
        <f t="shared" ref="I90" si="16">I79+I89</f>
        <v>183.35999999999999</v>
      </c>
      <c r="J90" s="32">
        <f t="shared" ref="J90:L90" si="17">J79+J89</f>
        <v>1646.9499999999998</v>
      </c>
      <c r="K90" s="32"/>
      <c r="L90" s="32">
        <f t="shared" si="17"/>
        <v>145</v>
      </c>
    </row>
    <row r="91" spans="1:12" ht="14.4" x14ac:dyDescent="0.3">
      <c r="A91" s="20">
        <v>2</v>
      </c>
      <c r="B91" s="21">
        <v>6</v>
      </c>
      <c r="C91" s="22" t="s">
        <v>20</v>
      </c>
      <c r="D91" s="5" t="s">
        <v>21</v>
      </c>
      <c r="E91" s="39" t="str">
        <f>'[7]1'!D4</f>
        <v>Каша гречневая молочная</v>
      </c>
      <c r="F91" s="40">
        <f>'[7]1'!E4</f>
        <v>200</v>
      </c>
      <c r="G91" s="40">
        <f>'[7]1'!H4</f>
        <v>11.2</v>
      </c>
      <c r="H91" s="40">
        <f>'[7]1'!I4</f>
        <v>6.96</v>
      </c>
      <c r="I91" s="40">
        <f>'[7]1'!J4</f>
        <v>46.32</v>
      </c>
      <c r="J91" s="40">
        <f>'[7]1'!$G$4</f>
        <v>297.60000000000002</v>
      </c>
      <c r="K91" s="41">
        <v>165</v>
      </c>
      <c r="L91" s="40"/>
    </row>
    <row r="92" spans="1:12" ht="14.4" x14ac:dyDescent="0.3">
      <c r="A92" s="23"/>
      <c r="B92" s="15"/>
      <c r="C92" s="11"/>
      <c r="D92" s="7" t="s">
        <v>22</v>
      </c>
      <c r="E92" s="42" t="str">
        <f>'[7]1'!D5</f>
        <v>Чай сахаром с лимоном</v>
      </c>
      <c r="F92" s="43">
        <v>210</v>
      </c>
      <c r="G92" s="43">
        <f>'[7]1'!H5</f>
        <v>9.02</v>
      </c>
      <c r="H92" s="43">
        <f>'[7]1'!I5</f>
        <v>2.2799999999999998</v>
      </c>
      <c r="I92" s="43">
        <f>'[7]1'!J5</f>
        <v>15.42</v>
      </c>
      <c r="J92" s="43">
        <f>'[7]1'!G5</f>
        <v>114.66</v>
      </c>
      <c r="K92" s="44">
        <v>377</v>
      </c>
      <c r="L92" s="43"/>
    </row>
    <row r="93" spans="1:12" ht="14.4" x14ac:dyDescent="0.3">
      <c r="A93" s="23"/>
      <c r="B93" s="15"/>
      <c r="C93" s="11"/>
      <c r="D93" s="7" t="s">
        <v>23</v>
      </c>
      <c r="E93" s="42" t="str">
        <f>'[7]1'!D6</f>
        <v>Бутерброд с маслом и сыром</v>
      </c>
      <c r="F93" s="43">
        <v>100</v>
      </c>
      <c r="G93" s="43">
        <v>2E-3</v>
      </c>
      <c r="H93" s="43">
        <v>0.1</v>
      </c>
      <c r="I93" s="43">
        <v>0.02</v>
      </c>
      <c r="J93" s="43">
        <v>591.53</v>
      </c>
      <c r="K93" s="44">
        <v>7</v>
      </c>
      <c r="L93" s="43"/>
    </row>
    <row r="94" spans="1:12" ht="14.4" x14ac:dyDescent="0.3">
      <c r="A94" s="23"/>
      <c r="B94" s="15"/>
      <c r="C94" s="11"/>
      <c r="D94" s="7" t="s">
        <v>24</v>
      </c>
      <c r="E94" s="42"/>
      <c r="F94" s="43"/>
      <c r="G94" s="43"/>
      <c r="H94" s="43"/>
      <c r="I94" s="43"/>
      <c r="J94" s="43"/>
      <c r="K94" s="44"/>
      <c r="L94" s="43">
        <v>67</v>
      </c>
    </row>
    <row r="95" spans="1:12" ht="14.4" x14ac:dyDescent="0.3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4"/>
      <c r="B96" s="17"/>
      <c r="C96" s="8"/>
      <c r="D96" s="18" t="s">
        <v>33</v>
      </c>
      <c r="E96" s="9"/>
      <c r="F96" s="19">
        <v>510</v>
      </c>
      <c r="G96" s="19">
        <f>SUM(G91:G95)</f>
        <v>20.221999999999998</v>
      </c>
      <c r="H96" s="19">
        <f>SUM(H91:H95)</f>
        <v>9.34</v>
      </c>
      <c r="I96" s="19">
        <f>SUM(I91:I95)</f>
        <v>61.760000000000005</v>
      </c>
      <c r="J96" s="19">
        <f>SUM(J91:J95)</f>
        <v>1003.79</v>
      </c>
      <c r="K96" s="25"/>
      <c r="L96" s="19">
        <f>SUM(L91:L95)</f>
        <v>67</v>
      </c>
    </row>
    <row r="97" spans="1:12" ht="14.4" x14ac:dyDescent="0.3">
      <c r="A97" s="26">
        <f>A91</f>
        <v>2</v>
      </c>
      <c r="B97" s="13">
        <v>6</v>
      </c>
      <c r="C97" s="10" t="s">
        <v>25</v>
      </c>
      <c r="D97" s="7" t="s">
        <v>26</v>
      </c>
      <c r="E97" s="42" t="str">
        <f>'[7]1'!D12</f>
        <v>салат из свеклы с яблоком</v>
      </c>
      <c r="F97" s="43">
        <f>'[7]1'!E12</f>
        <v>80</v>
      </c>
      <c r="G97" s="43">
        <f>'[7]1'!H12</f>
        <v>0.56200000000000006</v>
      </c>
      <c r="H97" s="43">
        <f>'[7]1'!I12</f>
        <v>3.66</v>
      </c>
      <c r="I97" s="43">
        <f>'[7]1'!J12</f>
        <v>5.6360000000000001</v>
      </c>
      <c r="J97" s="43">
        <f>'[7]1'!$G$12</f>
        <v>56.33</v>
      </c>
      <c r="K97" s="44">
        <v>41</v>
      </c>
      <c r="L97" s="43"/>
    </row>
    <row r="98" spans="1:12" ht="14.4" x14ac:dyDescent="0.3">
      <c r="A98" s="23"/>
      <c r="B98" s="15"/>
      <c r="C98" s="11"/>
      <c r="D98" s="7" t="s">
        <v>27</v>
      </c>
      <c r="E98" s="42" t="str">
        <f>'[7]1'!D13</f>
        <v>Суп пшенный</v>
      </c>
      <c r="F98" s="43">
        <f>'[7]1'!E13</f>
        <v>250</v>
      </c>
      <c r="G98" s="43">
        <f>'[7]1'!H13</f>
        <v>1.97</v>
      </c>
      <c r="H98" s="43">
        <f>'[7]1'!I13</f>
        <v>2.71</v>
      </c>
      <c r="I98" s="43">
        <f>'[7]1'!J13</f>
        <v>12.11</v>
      </c>
      <c r="J98" s="43">
        <f>'[7]1'!$G$13</f>
        <v>85.75</v>
      </c>
      <c r="K98" s="44">
        <v>102</v>
      </c>
      <c r="L98" s="43"/>
    </row>
    <row r="99" spans="1:12" ht="14.4" x14ac:dyDescent="0.3">
      <c r="A99" s="23"/>
      <c r="B99" s="15"/>
      <c r="C99" s="11"/>
      <c r="D99" s="7" t="s">
        <v>28</v>
      </c>
      <c r="E99" s="42" t="str">
        <f>'[7]1'!D14</f>
        <v>гуляш из курицы отварной</v>
      </c>
      <c r="F99" s="43">
        <f>'[7]1'!E14</f>
        <v>90</v>
      </c>
      <c r="G99" s="43">
        <f>'[7]1'!H14</f>
        <v>8.9999999999999993E-3</v>
      </c>
      <c r="H99" s="43">
        <f>'[7]1'!I14</f>
        <v>1E-3</v>
      </c>
      <c r="I99" s="43">
        <f>'[7]1'!J14</f>
        <v>2E-3</v>
      </c>
      <c r="J99" s="43">
        <f>'[7]1'!$G$14</f>
        <v>90</v>
      </c>
      <c r="K99" s="44">
        <v>7014</v>
      </c>
      <c r="L99" s="43"/>
    </row>
    <row r="100" spans="1:12" ht="14.4" x14ac:dyDescent="0.3">
      <c r="A100" s="23"/>
      <c r="B100" s="15"/>
      <c r="C100" s="11"/>
      <c r="D100" s="7" t="s">
        <v>29</v>
      </c>
      <c r="E100" s="42" t="str">
        <f>'[7]1'!D15</f>
        <v>Макароный отварные</v>
      </c>
      <c r="F100" s="43">
        <v>180</v>
      </c>
      <c r="G100" s="43">
        <f>'[7]1'!H15</f>
        <v>8.77</v>
      </c>
      <c r="H100" s="43">
        <f>'[7]1'!I15</f>
        <v>9.35</v>
      </c>
      <c r="I100" s="43">
        <f>'[7]1'!J15</f>
        <v>57.93</v>
      </c>
      <c r="J100" s="43">
        <f>'[7]1'!$G$15</f>
        <v>673.02</v>
      </c>
      <c r="K100" s="44">
        <v>309</v>
      </c>
      <c r="L100" s="43"/>
    </row>
    <row r="101" spans="1:12" ht="14.4" x14ac:dyDescent="0.3">
      <c r="A101" s="23"/>
      <c r="B101" s="15"/>
      <c r="C101" s="11"/>
      <c r="D101" s="7" t="s">
        <v>22</v>
      </c>
      <c r="E101" s="42" t="str">
        <f>'[7]1'!D16</f>
        <v>Какао с молоком</v>
      </c>
      <c r="F101" s="43">
        <f>'[7]1'!E16</f>
        <v>200</v>
      </c>
      <c r="G101" s="43">
        <f>'[7]1'!H16</f>
        <v>4</v>
      </c>
      <c r="H101" s="43">
        <f>'[7]1'!I16</f>
        <v>3.54</v>
      </c>
      <c r="I101" s="43">
        <f>'[7]1'!J16</f>
        <v>17.57</v>
      </c>
      <c r="J101" s="43">
        <f>'[7]1'!G16</f>
        <v>118.6</v>
      </c>
      <c r="K101" s="44">
        <v>46</v>
      </c>
      <c r="L101" s="43"/>
    </row>
    <row r="102" spans="1:12" ht="14.4" x14ac:dyDescent="0.3">
      <c r="A102" s="23"/>
      <c r="B102" s="15"/>
      <c r="C102" s="11"/>
      <c r="D102" s="7" t="s">
        <v>31</v>
      </c>
      <c r="E102" s="42" t="str">
        <f>'[7]1'!D18</f>
        <v>Хлеб пшеничный</v>
      </c>
      <c r="F102" s="43">
        <f>'[7]1'!E18</f>
        <v>40</v>
      </c>
      <c r="G102" s="43">
        <f>'[7]1'!H18</f>
        <v>3.16</v>
      </c>
      <c r="H102" s="43">
        <f>'[7]1'!I18</f>
        <v>0.4</v>
      </c>
      <c r="I102" s="43">
        <f>'[7]1'!J18</f>
        <v>19.32</v>
      </c>
      <c r="J102" s="43">
        <f>'[7]1'!G18</f>
        <v>93.52</v>
      </c>
      <c r="K102" s="44" t="s">
        <v>41</v>
      </c>
      <c r="L102" s="43"/>
    </row>
    <row r="103" spans="1:12" ht="14.4" x14ac:dyDescent="0.3">
      <c r="A103" s="23"/>
      <c r="B103" s="15"/>
      <c r="C103" s="11"/>
      <c r="D103" s="7" t="s">
        <v>32</v>
      </c>
      <c r="E103" s="42" t="str">
        <f>'[7]1'!D17</f>
        <v>Хлеб  ржаной</v>
      </c>
      <c r="F103" s="43">
        <f>'[7]1'!E17</f>
        <v>30</v>
      </c>
      <c r="G103" s="43">
        <f>'[7]1'!H17</f>
        <v>1.68</v>
      </c>
      <c r="H103" s="43">
        <f>'[7]1'!I17</f>
        <v>0.33</v>
      </c>
      <c r="I103" s="43">
        <f>'[7]1'!J17</f>
        <v>14.82</v>
      </c>
      <c r="J103" s="43">
        <f>'[7]1'!G17</f>
        <v>68.97</v>
      </c>
      <c r="K103" s="44" t="s">
        <v>41</v>
      </c>
      <c r="L103" s="43"/>
    </row>
    <row r="104" spans="1:12" ht="14.4" x14ac:dyDescent="0.3">
      <c r="A104" s="23"/>
      <c r="B104" s="15"/>
      <c r="C104" s="11"/>
      <c r="D104" s="6"/>
      <c r="E104" s="56"/>
      <c r="F104" s="56"/>
      <c r="G104" s="56"/>
      <c r="H104" s="56"/>
      <c r="I104" s="56"/>
      <c r="J104" s="56"/>
      <c r="K104" s="56"/>
      <c r="L104" s="43">
        <v>78</v>
      </c>
    </row>
    <row r="105" spans="1:12" ht="14.4" x14ac:dyDescent="0.3">
      <c r="A105" s="23"/>
      <c r="B105" s="15"/>
      <c r="C105" s="11"/>
      <c r="D105" s="6"/>
      <c r="E105" s="56"/>
      <c r="F105" s="56"/>
      <c r="G105" s="56"/>
      <c r="H105" s="56"/>
      <c r="I105" s="56"/>
      <c r="J105" s="56"/>
      <c r="K105" s="56"/>
      <c r="L105" s="43"/>
    </row>
    <row r="106" spans="1:12" ht="14.4" x14ac:dyDescent="0.3">
      <c r="A106" s="24"/>
      <c r="B106" s="17"/>
      <c r="C106" s="8"/>
      <c r="D106" s="18" t="s">
        <v>33</v>
      </c>
      <c r="E106" s="9"/>
      <c r="F106" s="19">
        <f>SUM(F97:F103)</f>
        <v>870</v>
      </c>
      <c r="G106" s="19">
        <f>SUM(G97:G103)</f>
        <v>20.151</v>
      </c>
      <c r="H106" s="19">
        <f>SUM(H97:H103)</f>
        <v>19.990999999999996</v>
      </c>
      <c r="I106" s="19">
        <f>SUM(I97:I103)</f>
        <v>127.38799999999998</v>
      </c>
      <c r="J106" s="19">
        <f>SUM(J97:J103)</f>
        <v>1186.19</v>
      </c>
      <c r="K106" s="25"/>
      <c r="L106" s="19">
        <f t="shared" ref="L106" si="18">SUM(L97:L105)</f>
        <v>78</v>
      </c>
    </row>
    <row r="107" spans="1:12" ht="14.4" x14ac:dyDescent="0.25">
      <c r="A107" s="29">
        <f>A91</f>
        <v>2</v>
      </c>
      <c r="B107" s="30">
        <f>B91</f>
        <v>6</v>
      </c>
      <c r="C107" s="65" t="s">
        <v>4</v>
      </c>
      <c r="D107" s="66"/>
      <c r="E107" s="31"/>
      <c r="F107" s="32">
        <f>F96+F106</f>
        <v>1380</v>
      </c>
      <c r="G107" s="32">
        <f t="shared" ref="G107" si="19">G96+G106</f>
        <v>40.372999999999998</v>
      </c>
      <c r="H107" s="32">
        <f t="shared" ref="H107" si="20">H96+H106</f>
        <v>29.330999999999996</v>
      </c>
      <c r="I107" s="32">
        <f t="shared" ref="I107" si="21">I96+I106</f>
        <v>189.14799999999997</v>
      </c>
      <c r="J107" s="32">
        <f t="shared" ref="J107:L107" si="22">J96+J106</f>
        <v>2189.98</v>
      </c>
      <c r="K107" s="32"/>
      <c r="L107" s="32">
        <f t="shared" si="22"/>
        <v>145</v>
      </c>
    </row>
    <row r="108" spans="1:12" ht="14.4" x14ac:dyDescent="0.3">
      <c r="A108" s="14">
        <v>2</v>
      </c>
      <c r="B108" s="15">
        <v>7</v>
      </c>
      <c r="C108" s="22" t="s">
        <v>20</v>
      </c>
      <c r="D108" s="5" t="s">
        <v>21</v>
      </c>
      <c r="E108" s="39" t="str">
        <f>'[8]1'!D4</f>
        <v>Макароны отварные с сыром</v>
      </c>
      <c r="F108" s="40">
        <f>'[8]1'!E4</f>
        <v>200</v>
      </c>
      <c r="G108" s="40">
        <f>'[8]1'!H4</f>
        <v>9.02</v>
      </c>
      <c r="H108" s="40">
        <f>'[8]1'!I4</f>
        <v>8.6999999999999993</v>
      </c>
      <c r="I108" s="40">
        <f>'[8]1'!J4</f>
        <v>25.58</v>
      </c>
      <c r="J108" s="40">
        <f>'[8]1'!$G$4</f>
        <v>250.88</v>
      </c>
      <c r="K108" s="41">
        <v>204</v>
      </c>
      <c r="L108" s="40"/>
    </row>
    <row r="109" spans="1:12" ht="14.4" x14ac:dyDescent="0.3">
      <c r="A109" s="14"/>
      <c r="B109" s="15"/>
      <c r="C109" s="11"/>
      <c r="D109" s="7" t="s">
        <v>22</v>
      </c>
      <c r="E109" s="42" t="str">
        <f>'[8]1'!D5</f>
        <v>Какао с молоком</v>
      </c>
      <c r="F109" s="43">
        <f>'[8]1'!E5</f>
        <v>200</v>
      </c>
      <c r="G109" s="43">
        <f>'[8]1'!H5</f>
        <v>4</v>
      </c>
      <c r="H109" s="43">
        <f>'[8]1'!I5</f>
        <v>3.54</v>
      </c>
      <c r="I109" s="43">
        <f>'[8]1'!J5</f>
        <v>17.57</v>
      </c>
      <c r="J109" s="43">
        <f>'[8]1'!$G$5</f>
        <v>118.6</v>
      </c>
      <c r="K109" s="44">
        <v>46</v>
      </c>
      <c r="L109" s="43"/>
    </row>
    <row r="110" spans="1:12" ht="14.4" x14ac:dyDescent="0.3">
      <c r="A110" s="14"/>
      <c r="B110" s="15"/>
      <c r="C110" s="11"/>
      <c r="D110" s="7" t="s">
        <v>23</v>
      </c>
      <c r="E110" s="42" t="s">
        <v>47</v>
      </c>
      <c r="F110" s="43">
        <v>70</v>
      </c>
      <c r="G110" s="43">
        <f>'[8]1'!H6</f>
        <v>1.18</v>
      </c>
      <c r="H110" s="43">
        <f>'[8]1'!I6</f>
        <v>3.74</v>
      </c>
      <c r="I110" s="43">
        <f>'[8]1'!J6</f>
        <v>7.44</v>
      </c>
      <c r="J110" s="43">
        <v>102</v>
      </c>
      <c r="K110" s="44">
        <v>2</v>
      </c>
      <c r="L110" s="43"/>
    </row>
    <row r="111" spans="1:12" ht="14.4" x14ac:dyDescent="0.3">
      <c r="A111" s="14"/>
      <c r="B111" s="15"/>
      <c r="C111" s="11"/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14"/>
      <c r="B112" s="15"/>
      <c r="C112" s="11"/>
      <c r="D112" s="6" t="s">
        <v>40</v>
      </c>
      <c r="E112" s="42" t="str">
        <f>'[8]1'!D7</f>
        <v>Печенье</v>
      </c>
      <c r="F112" s="43">
        <f>'[8]1'!E7</f>
        <v>40</v>
      </c>
      <c r="G112" s="43">
        <f>'[8]1'!H7</f>
        <v>3.4</v>
      </c>
      <c r="H112" s="43">
        <f>'[8]1'!I7</f>
        <v>4.5199999999999996</v>
      </c>
      <c r="I112" s="43">
        <f>'[8]1'!J7</f>
        <v>27.88</v>
      </c>
      <c r="J112" s="43">
        <f>'[8]1'!$G$7</f>
        <v>165.8</v>
      </c>
      <c r="K112" s="44" t="s">
        <v>41</v>
      </c>
      <c r="L112" s="43"/>
    </row>
    <row r="113" spans="1:12" ht="14.4" x14ac:dyDescent="0.3">
      <c r="A113" s="14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>
        <v>67</v>
      </c>
    </row>
    <row r="114" spans="1:12" ht="14.4" x14ac:dyDescent="0.3">
      <c r="A114" s="16"/>
      <c r="B114" s="17"/>
      <c r="C114" s="8"/>
      <c r="D114" s="18" t="s">
        <v>33</v>
      </c>
      <c r="E114" s="9"/>
      <c r="F114" s="19">
        <f>SUM(F108:F113)</f>
        <v>510</v>
      </c>
      <c r="G114" s="19">
        <f>SUM(G108:G113)</f>
        <v>17.599999999999998</v>
      </c>
      <c r="H114" s="19">
        <f>SUM(H108:H113)</f>
        <v>20.5</v>
      </c>
      <c r="I114" s="19">
        <f>SUM(I108:I113)</f>
        <v>78.47</v>
      </c>
      <c r="J114" s="19">
        <f>SUM(J108:J113)</f>
        <v>637.28</v>
      </c>
      <c r="K114" s="25"/>
      <c r="L114" s="19">
        <f>SUM(L108:L113)</f>
        <v>67</v>
      </c>
    </row>
    <row r="115" spans="1:12" ht="14.4" x14ac:dyDescent="0.3">
      <c r="A115" s="13">
        <f>A108</f>
        <v>2</v>
      </c>
      <c r="B115" s="13">
        <v>7</v>
      </c>
      <c r="C115" s="10" t="s">
        <v>25</v>
      </c>
      <c r="D115" s="7" t="s">
        <v>26</v>
      </c>
      <c r="E115" s="42" t="str">
        <f>'[8]1'!D13</f>
        <v>салат из свежих помидоров с луком</v>
      </c>
      <c r="F115" s="43">
        <f>'[8]1'!E13</f>
        <v>60</v>
      </c>
      <c r="G115" s="43">
        <f>'[8]1'!H13</f>
        <v>0.68</v>
      </c>
      <c r="H115" s="43">
        <f>'[8]1'!I13</f>
        <v>3.7</v>
      </c>
      <c r="I115" s="43">
        <f>'[8]1'!J13</f>
        <v>2.83</v>
      </c>
      <c r="J115" s="43">
        <f>'[8]1'!$G$13</f>
        <v>47.46</v>
      </c>
      <c r="K115" s="44">
        <v>14</v>
      </c>
      <c r="L115" s="43"/>
    </row>
    <row r="116" spans="1:12" ht="14.4" x14ac:dyDescent="0.3">
      <c r="A116" s="14"/>
      <c r="B116" s="15"/>
      <c r="C116" s="11"/>
      <c r="D116" s="7" t="s">
        <v>27</v>
      </c>
      <c r="E116" s="42" t="str">
        <f>'[8]1'!D14</f>
        <v>Суп гороховый</v>
      </c>
      <c r="F116" s="43">
        <v>250</v>
      </c>
      <c r="G116" s="43">
        <f>'[8]1'!H14</f>
        <v>4.3899999999999997</v>
      </c>
      <c r="H116" s="43">
        <f>'[8]1'!I14</f>
        <v>4.22</v>
      </c>
      <c r="I116" s="43">
        <f>'[8]1'!J14</f>
        <v>13.23</v>
      </c>
      <c r="J116" s="43">
        <f>'[8]1'!$G$14</f>
        <v>118.6</v>
      </c>
      <c r="K116" s="44">
        <v>102</v>
      </c>
      <c r="L116" s="43"/>
    </row>
    <row r="117" spans="1:12" ht="14.4" x14ac:dyDescent="0.3">
      <c r="A117" s="14"/>
      <c r="B117" s="15"/>
      <c r="C117" s="11"/>
      <c r="D117" s="7" t="s">
        <v>28</v>
      </c>
      <c r="E117" s="42" t="str">
        <f>'[8]1'!D15</f>
        <v>Рыба тушеная с овощами</v>
      </c>
      <c r="F117" s="43">
        <f>'[8]1'!E15</f>
        <v>90</v>
      </c>
      <c r="G117" s="43">
        <f>'[8]1'!H15</f>
        <v>17.21</v>
      </c>
      <c r="H117" s="43">
        <f>'[8]1'!I15</f>
        <v>8.83</v>
      </c>
      <c r="I117" s="43">
        <f>'[8]1'!J15</f>
        <v>0.83</v>
      </c>
      <c r="J117" s="43">
        <f>'[8]1'!$G$15</f>
        <v>152.04</v>
      </c>
      <c r="K117" s="44">
        <v>229</v>
      </c>
      <c r="L117" s="43"/>
    </row>
    <row r="118" spans="1:12" ht="14.4" x14ac:dyDescent="0.3">
      <c r="A118" s="14"/>
      <c r="B118" s="15"/>
      <c r="C118" s="11"/>
      <c r="D118" s="7" t="s">
        <v>29</v>
      </c>
      <c r="E118" s="42" t="str">
        <f>'[8]1'!D16</f>
        <v>рис отварной</v>
      </c>
      <c r="F118" s="43">
        <f>'[8]1'!E16</f>
        <v>180</v>
      </c>
      <c r="G118" s="53">
        <f>'[8]1'!H16</f>
        <v>10.476000000000001</v>
      </c>
      <c r="H118" s="53">
        <f>'[8]1'!I16</f>
        <v>17.532</v>
      </c>
      <c r="I118" s="43">
        <f>'[8]1'!J16</f>
        <v>90</v>
      </c>
      <c r="J118" s="55">
        <f>'[8]1'!$G$16</f>
        <v>537.24599999999998</v>
      </c>
      <c r="K118" s="44">
        <v>304</v>
      </c>
      <c r="L118" s="43"/>
    </row>
    <row r="119" spans="1:12" ht="14.4" x14ac:dyDescent="0.3">
      <c r="A119" s="14"/>
      <c r="B119" s="15"/>
      <c r="C119" s="11"/>
      <c r="D119" s="7" t="s">
        <v>22</v>
      </c>
      <c r="E119" s="42" t="str">
        <f>'[8]1'!D17</f>
        <v xml:space="preserve">Кисель </v>
      </c>
      <c r="F119" s="43">
        <f>'[8]1'!E17</f>
        <v>200</v>
      </c>
      <c r="G119" s="43">
        <f>'[8]1'!H17</f>
        <v>5.8</v>
      </c>
      <c r="H119" s="43">
        <f>'[8]1'!I17</f>
        <v>6.6</v>
      </c>
      <c r="I119" s="43">
        <f>'[8]1'!J17</f>
        <v>9.9</v>
      </c>
      <c r="J119" s="43">
        <f>'[8]1'!G17</f>
        <v>122</v>
      </c>
      <c r="K119" s="44">
        <v>332</v>
      </c>
      <c r="L119" s="43"/>
    </row>
    <row r="120" spans="1:12" ht="14.4" x14ac:dyDescent="0.3">
      <c r="A120" s="14"/>
      <c r="B120" s="15"/>
      <c r="C120" s="11"/>
      <c r="D120" s="7" t="s">
        <v>31</v>
      </c>
      <c r="E120" s="42" t="s">
        <v>50</v>
      </c>
      <c r="F120" s="43">
        <v>40</v>
      </c>
      <c r="G120" s="43">
        <v>3.16</v>
      </c>
      <c r="H120" s="43">
        <v>0.4</v>
      </c>
      <c r="I120" s="43">
        <v>19.32</v>
      </c>
      <c r="J120" s="43">
        <v>93.52</v>
      </c>
      <c r="K120" s="44" t="s">
        <v>41</v>
      </c>
      <c r="L120" s="43"/>
    </row>
    <row r="121" spans="1:12" ht="14.4" x14ac:dyDescent="0.3">
      <c r="A121" s="14"/>
      <c r="B121" s="15"/>
      <c r="C121" s="11"/>
      <c r="D121" s="7" t="s">
        <v>32</v>
      </c>
      <c r="E121" s="42" t="s">
        <v>51</v>
      </c>
      <c r="F121" s="43">
        <v>30</v>
      </c>
      <c r="G121" s="43">
        <v>1.68</v>
      </c>
      <c r="H121" s="43">
        <v>0.33</v>
      </c>
      <c r="I121" s="43">
        <v>14.82</v>
      </c>
      <c r="J121" s="43">
        <v>68.97</v>
      </c>
      <c r="K121" s="44" t="s">
        <v>41</v>
      </c>
      <c r="L121" s="43"/>
    </row>
    <row r="122" spans="1:12" ht="14.4" x14ac:dyDescent="0.3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>
        <v>78</v>
      </c>
    </row>
    <row r="123" spans="1:12" ht="14.4" x14ac:dyDescent="0.3">
      <c r="A123" s="14"/>
      <c r="B123" s="15"/>
      <c r="C123" s="11"/>
      <c r="D123" s="6"/>
      <c r="L123" s="43"/>
    </row>
    <row r="124" spans="1:12" ht="14.4" x14ac:dyDescent="0.3">
      <c r="A124" s="16"/>
      <c r="B124" s="17"/>
      <c r="C124" s="8"/>
      <c r="D124" s="18" t="s">
        <v>33</v>
      </c>
      <c r="E124" s="9"/>
      <c r="F124" s="19">
        <f>SUM(F115:F122)</f>
        <v>850</v>
      </c>
      <c r="G124" s="19">
        <f>SUM(G115:G122)</f>
        <v>43.395999999999994</v>
      </c>
      <c r="H124" s="19">
        <f>SUM(H115:H122)</f>
        <v>41.611999999999995</v>
      </c>
      <c r="I124" s="19">
        <f>SUM(I115:I122)</f>
        <v>150.93</v>
      </c>
      <c r="J124" s="19">
        <f>SUM(J115:J122)</f>
        <v>1139.836</v>
      </c>
      <c r="K124" s="25"/>
      <c r="L124" s="19">
        <f t="shared" ref="L124" si="23">SUM(L115:L123)</f>
        <v>78</v>
      </c>
    </row>
    <row r="125" spans="1:12" ht="14.4" x14ac:dyDescent="0.25">
      <c r="A125" s="33">
        <f>A108</f>
        <v>2</v>
      </c>
      <c r="B125" s="33">
        <f>B108</f>
        <v>7</v>
      </c>
      <c r="C125" s="65" t="s">
        <v>4</v>
      </c>
      <c r="D125" s="66"/>
      <c r="E125" s="31"/>
      <c r="F125" s="32">
        <f>F114+F124</f>
        <v>1360</v>
      </c>
      <c r="G125" s="32">
        <f t="shared" ref="G125" si="24">G114+G124</f>
        <v>60.995999999999995</v>
      </c>
      <c r="H125" s="32">
        <f t="shared" ref="H125" si="25">H114+H124</f>
        <v>62.111999999999995</v>
      </c>
      <c r="I125" s="32">
        <f t="shared" ref="I125" si="26">I114+I124</f>
        <v>229.4</v>
      </c>
      <c r="J125" s="32">
        <f t="shared" ref="J125:L125" si="27">J114+J124</f>
        <v>1777.116</v>
      </c>
      <c r="K125" s="32"/>
      <c r="L125" s="32">
        <f t="shared" si="27"/>
        <v>145</v>
      </c>
    </row>
    <row r="126" spans="1:12" ht="14.4" x14ac:dyDescent="0.3">
      <c r="A126" s="20">
        <v>2</v>
      </c>
      <c r="B126" s="21">
        <v>8</v>
      </c>
      <c r="C126" s="22" t="s">
        <v>20</v>
      </c>
      <c r="D126" s="5" t="s">
        <v>21</v>
      </c>
      <c r="E126" s="39" t="str">
        <f>'[9]1'!D4</f>
        <v>Каша "Дружба"</v>
      </c>
      <c r="F126" s="40">
        <v>200</v>
      </c>
      <c r="G126" s="40">
        <v>7.7880000000000003</v>
      </c>
      <c r="H126" s="40">
        <v>12.725</v>
      </c>
      <c r="I126" s="40">
        <v>33.25</v>
      </c>
      <c r="J126" s="40">
        <v>280.07499999999999</v>
      </c>
      <c r="K126" s="41">
        <v>187</v>
      </c>
      <c r="L126" s="40"/>
    </row>
    <row r="127" spans="1:12" ht="14.4" x14ac:dyDescent="0.3">
      <c r="A127" s="23"/>
      <c r="B127" s="15"/>
      <c r="C127" s="11"/>
      <c r="D127" s="7" t="s">
        <v>22</v>
      </c>
      <c r="E127" s="42" t="str">
        <f>'[9]1'!D5</f>
        <v>Чай сахаром</v>
      </c>
      <c r="F127" s="43">
        <v>200</v>
      </c>
      <c r="G127" s="43">
        <f>'[9]1'!H5</f>
        <v>7.0000000000000007E-2</v>
      </c>
      <c r="H127" s="43">
        <f>'[9]1'!I5</f>
        <v>0.02</v>
      </c>
      <c r="I127" s="43">
        <f>'[9]1'!J5</f>
        <v>15</v>
      </c>
      <c r="J127" s="43">
        <f>'[9]1'!G5</f>
        <v>60</v>
      </c>
      <c r="K127" s="44">
        <v>376</v>
      </c>
      <c r="L127" s="43"/>
    </row>
    <row r="128" spans="1:12" ht="15.75" customHeight="1" x14ac:dyDescent="0.3">
      <c r="A128" s="23"/>
      <c r="B128" s="15"/>
      <c r="C128" s="11"/>
      <c r="D128" s="7" t="s">
        <v>23</v>
      </c>
      <c r="E128" s="42" t="str">
        <f>'[9]1'!D6</f>
        <v>Бутерброд с маслом и сыром</v>
      </c>
      <c r="F128" s="43">
        <v>100</v>
      </c>
      <c r="G128" s="43">
        <v>2E-3</v>
      </c>
      <c r="H128" s="43">
        <v>0.1</v>
      </c>
      <c r="I128" s="43">
        <v>0.02</v>
      </c>
      <c r="J128" s="43">
        <v>591.53</v>
      </c>
      <c r="K128" s="58">
        <v>7</v>
      </c>
      <c r="L128" s="43"/>
    </row>
    <row r="129" spans="1:12" ht="14.4" x14ac:dyDescent="0.3">
      <c r="A129" s="23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>
        <v>67</v>
      </c>
    </row>
    <row r="130" spans="1:12" ht="14.4" x14ac:dyDescent="0.3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24"/>
      <c r="B131" s="17"/>
      <c r="C131" s="8"/>
      <c r="D131" s="18" t="s">
        <v>33</v>
      </c>
      <c r="E131" s="9"/>
      <c r="F131" s="19">
        <v>500</v>
      </c>
      <c r="G131" s="19">
        <f>SUM(G126:G130)</f>
        <v>7.86</v>
      </c>
      <c r="H131" s="19">
        <f>SUM(H126:H130)</f>
        <v>12.844999999999999</v>
      </c>
      <c r="I131" s="19">
        <f>SUM(I126:I130)</f>
        <v>48.27</v>
      </c>
      <c r="J131" s="19">
        <f>SUM(J126:J130)</f>
        <v>931.60500000000002</v>
      </c>
      <c r="K131" s="25"/>
      <c r="L131" s="19">
        <f>SUM(L126:L130)</f>
        <v>67</v>
      </c>
    </row>
    <row r="132" spans="1:12" ht="14.4" x14ac:dyDescent="0.3">
      <c r="A132" s="26">
        <f>A126</f>
        <v>2</v>
      </c>
      <c r="B132" s="13">
        <v>8</v>
      </c>
      <c r="C132" s="10" t="s">
        <v>25</v>
      </c>
      <c r="D132" s="7" t="s">
        <v>26</v>
      </c>
      <c r="E132" s="42" t="str">
        <f>'[9]1'!D13</f>
        <v>Салат из свежих огурцов</v>
      </c>
      <c r="F132" s="43">
        <v>60</v>
      </c>
      <c r="G132" s="43">
        <f>'[9]1'!H13</f>
        <v>0.46</v>
      </c>
      <c r="H132" s="43">
        <f>'[9]1'!I13</f>
        <v>3.65</v>
      </c>
      <c r="I132" s="43">
        <f>'[9]1'!J13</f>
        <v>1.43</v>
      </c>
      <c r="J132" s="43">
        <f>'[9]1'!$G$13</f>
        <v>40.380000000000003</v>
      </c>
      <c r="K132" s="44">
        <v>13</v>
      </c>
      <c r="L132" s="43"/>
    </row>
    <row r="133" spans="1:12" ht="14.4" x14ac:dyDescent="0.3">
      <c r="A133" s="23"/>
      <c r="B133" s="15"/>
      <c r="C133" s="11"/>
      <c r="D133" s="7" t="s">
        <v>27</v>
      </c>
      <c r="E133" s="42" t="s">
        <v>46</v>
      </c>
      <c r="F133" s="43">
        <v>250</v>
      </c>
      <c r="G133" s="43">
        <v>2.2799999999999998</v>
      </c>
      <c r="H133" s="43">
        <v>5.03</v>
      </c>
      <c r="I133" s="43">
        <v>17</v>
      </c>
      <c r="J133" s="43">
        <v>122.25</v>
      </c>
      <c r="K133" s="44">
        <v>111</v>
      </c>
      <c r="L133" s="43"/>
    </row>
    <row r="134" spans="1:12" ht="14.4" x14ac:dyDescent="0.3">
      <c r="A134" s="23"/>
      <c r="B134" s="15"/>
      <c r="C134" s="11"/>
      <c r="D134" s="7" t="s">
        <v>28</v>
      </c>
      <c r="E134" s="42" t="str">
        <f>'[9]1'!D15</f>
        <v>Плов м/к</v>
      </c>
      <c r="F134" s="43">
        <f>'[9]1'!E15</f>
        <v>200</v>
      </c>
      <c r="G134" s="43">
        <f>'[9]1'!H15</f>
        <v>23.09</v>
      </c>
      <c r="H134" s="43">
        <f>'[9]1'!I15</f>
        <v>51.56</v>
      </c>
      <c r="I134" s="43">
        <f>'[9]1'!J15</f>
        <v>17.309999999999999</v>
      </c>
      <c r="J134" s="43">
        <f>'[9]1'!$G$15</f>
        <v>589.26</v>
      </c>
      <c r="K134" s="44">
        <v>265</v>
      </c>
      <c r="L134" s="43"/>
    </row>
    <row r="135" spans="1:12" ht="14.4" x14ac:dyDescent="0.3">
      <c r="A135" s="23"/>
      <c r="B135" s="15"/>
      <c r="C135" s="11"/>
      <c r="D135" s="7" t="s">
        <v>29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23"/>
      <c r="B136" s="15"/>
      <c r="C136" s="11"/>
      <c r="D136" s="7" t="s">
        <v>30</v>
      </c>
      <c r="E136" s="42" t="str">
        <f>'[9]1'!D16</f>
        <v>Компот из свежих яблок</v>
      </c>
      <c r="F136" s="43">
        <v>220</v>
      </c>
      <c r="G136" s="43">
        <f>'[9]1'!H16</f>
        <v>0.16</v>
      </c>
      <c r="H136" s="43">
        <f>'[9]1'!I16</f>
        <v>0.16</v>
      </c>
      <c r="I136" s="43">
        <f>'[9]1'!J16</f>
        <v>27.88</v>
      </c>
      <c r="J136" s="43">
        <f>'[9]1'!G16</f>
        <v>114.6</v>
      </c>
      <c r="K136" s="44">
        <f>'[9]1'!C16</f>
        <v>342</v>
      </c>
      <c r="L136" s="43"/>
    </row>
    <row r="137" spans="1:12" ht="14.4" x14ac:dyDescent="0.3">
      <c r="A137" s="23"/>
      <c r="B137" s="15"/>
      <c r="C137" s="11"/>
      <c r="D137" s="7" t="s">
        <v>31</v>
      </c>
      <c r="E137" s="42" t="s">
        <v>50</v>
      </c>
      <c r="F137" s="43">
        <v>40</v>
      </c>
      <c r="G137" s="43">
        <v>3.16</v>
      </c>
      <c r="H137" s="43">
        <v>0.4</v>
      </c>
      <c r="I137" s="43">
        <v>19.32</v>
      </c>
      <c r="J137" s="43">
        <v>93.52</v>
      </c>
      <c r="K137" s="44" t="s">
        <v>41</v>
      </c>
      <c r="L137" s="43"/>
    </row>
    <row r="138" spans="1:12" ht="14.4" x14ac:dyDescent="0.3">
      <c r="A138" s="23"/>
      <c r="B138" s="15"/>
      <c r="C138" s="11"/>
      <c r="D138" s="7" t="s">
        <v>32</v>
      </c>
      <c r="E138" s="42" t="s">
        <v>51</v>
      </c>
      <c r="F138" s="43">
        <v>30</v>
      </c>
      <c r="G138" s="43">
        <v>1.68</v>
      </c>
      <c r="H138" s="43">
        <v>0.33</v>
      </c>
      <c r="I138" s="43">
        <v>14.82</v>
      </c>
      <c r="J138" s="43">
        <v>68.97</v>
      </c>
      <c r="K138" s="44" t="s">
        <v>41</v>
      </c>
      <c r="L138" s="43"/>
    </row>
    <row r="139" spans="1:12" ht="14.4" x14ac:dyDescent="0.3">
      <c r="A139" s="23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>
        <v>78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4"/>
      <c r="B141" s="17"/>
      <c r="C141" s="8"/>
      <c r="D141" s="18" t="s">
        <v>33</v>
      </c>
      <c r="E141" s="9"/>
      <c r="F141" s="19">
        <f>SUM(F132:F140)</f>
        <v>800</v>
      </c>
      <c r="G141" s="19">
        <f t="shared" ref="G141:J141" si="28">SUM(G132:G140)</f>
        <v>30.83</v>
      </c>
      <c r="H141" s="19">
        <f t="shared" si="28"/>
        <v>61.129999999999995</v>
      </c>
      <c r="I141" s="19">
        <f t="shared" si="28"/>
        <v>97.759999999999991</v>
      </c>
      <c r="J141" s="19">
        <f t="shared" si="28"/>
        <v>1028.98</v>
      </c>
      <c r="K141" s="25"/>
      <c r="L141" s="19">
        <f t="shared" ref="L141" si="29">SUM(L132:L140)</f>
        <v>78</v>
      </c>
    </row>
    <row r="142" spans="1:12" ht="14.4" x14ac:dyDescent="0.25">
      <c r="A142" s="29">
        <f>A126</f>
        <v>2</v>
      </c>
      <c r="B142" s="30">
        <f>B126</f>
        <v>8</v>
      </c>
      <c r="C142" s="65" t="s">
        <v>4</v>
      </c>
      <c r="D142" s="66"/>
      <c r="E142" s="31"/>
      <c r="F142" s="32">
        <f>F131+F141</f>
        <v>1300</v>
      </c>
      <c r="G142" s="32">
        <f t="shared" ref="G142" si="30">G131+G141</f>
        <v>38.69</v>
      </c>
      <c r="H142" s="32">
        <f t="shared" ref="H142" si="31">H131+H141</f>
        <v>73.974999999999994</v>
      </c>
      <c r="I142" s="32">
        <f t="shared" ref="I142" si="32">I131+I141</f>
        <v>146.03</v>
      </c>
      <c r="J142" s="32">
        <f t="shared" ref="J142:L142" si="33">J131+J141</f>
        <v>1960.585</v>
      </c>
      <c r="K142" s="32"/>
      <c r="L142" s="32">
        <f t="shared" si="33"/>
        <v>145</v>
      </c>
    </row>
    <row r="143" spans="1:12" ht="14.4" x14ac:dyDescent="0.3">
      <c r="A143" s="20">
        <v>2</v>
      </c>
      <c r="B143" s="21">
        <v>9</v>
      </c>
      <c r="C143" s="22" t="s">
        <v>20</v>
      </c>
      <c r="D143" s="5" t="s">
        <v>21</v>
      </c>
      <c r="E143" s="39" t="s">
        <v>48</v>
      </c>
      <c r="F143" s="40">
        <v>240</v>
      </c>
      <c r="G143" s="40">
        <v>16.600000000000001</v>
      </c>
      <c r="H143" s="40">
        <v>26.7</v>
      </c>
      <c r="I143" s="40">
        <v>40.700000000000003</v>
      </c>
      <c r="J143" s="40">
        <v>410.2</v>
      </c>
      <c r="K143" s="41">
        <f>'[10]1'!C4</f>
        <v>243</v>
      </c>
      <c r="L143" s="40"/>
    </row>
    <row r="144" spans="1:12" ht="14.4" x14ac:dyDescent="0.3">
      <c r="A144" s="23"/>
      <c r="B144" s="15"/>
      <c r="C144" s="11"/>
      <c r="D144" s="7" t="s">
        <v>22</v>
      </c>
      <c r="E144" s="42" t="str">
        <f>'[10]1'!D6</f>
        <v>Чай сахаром</v>
      </c>
      <c r="F144" s="43">
        <f>'[10]1'!E6</f>
        <v>200</v>
      </c>
      <c r="G144" s="43">
        <f>'[10]1'!H6</f>
        <v>7.0000000000000007E-2</v>
      </c>
      <c r="H144" s="43">
        <f>'[10]1'!I6</f>
        <v>0.02</v>
      </c>
      <c r="I144" s="43">
        <f>'[10]1'!J6</f>
        <v>15</v>
      </c>
      <c r="J144" s="43">
        <f>'[10]1'!G6</f>
        <v>60</v>
      </c>
      <c r="K144" s="44">
        <v>376</v>
      </c>
      <c r="L144" s="43"/>
    </row>
    <row r="145" spans="1:12" ht="14.4" x14ac:dyDescent="0.3">
      <c r="A145" s="23"/>
      <c r="B145" s="15"/>
      <c r="C145" s="11"/>
      <c r="D145" s="7" t="s">
        <v>23</v>
      </c>
      <c r="E145" s="42" t="str">
        <f>'[10]1'!D7</f>
        <v>Бутерброд с маслом и сыром</v>
      </c>
      <c r="F145" s="43">
        <v>100</v>
      </c>
      <c r="G145" s="43">
        <v>2E-3</v>
      </c>
      <c r="H145" s="43">
        <v>0.1</v>
      </c>
      <c r="I145" s="43">
        <v>0.02</v>
      </c>
      <c r="J145" s="43">
        <v>591.53</v>
      </c>
      <c r="K145" s="44">
        <v>7</v>
      </c>
      <c r="L145" s="43"/>
    </row>
    <row r="146" spans="1:12" ht="14.4" x14ac:dyDescent="0.3">
      <c r="A146" s="23"/>
      <c r="B146" s="15"/>
      <c r="C146" s="11"/>
      <c r="D146" s="7" t="s">
        <v>24</v>
      </c>
      <c r="E146" s="42"/>
      <c r="F146" s="43"/>
      <c r="G146" s="43"/>
      <c r="H146" s="43"/>
      <c r="I146" s="43"/>
      <c r="J146" s="43"/>
      <c r="K146" s="44"/>
      <c r="L146" s="43">
        <v>67</v>
      </c>
    </row>
    <row r="147" spans="1:12" ht="14.4" x14ac:dyDescent="0.3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v>540</v>
      </c>
      <c r="G148" s="19">
        <f>SUM(G143:G147)</f>
        <v>16.672000000000001</v>
      </c>
      <c r="H148" s="19">
        <f>SUM(H143:H147)</f>
        <v>26.82</v>
      </c>
      <c r="I148" s="19">
        <f>SUM(I143:I147)</f>
        <v>55.720000000000006</v>
      </c>
      <c r="J148" s="19">
        <f>SUM(J143:J147)</f>
        <v>1061.73</v>
      </c>
      <c r="K148" s="25"/>
      <c r="L148" s="19">
        <f>SUM(L143:L147)</f>
        <v>67</v>
      </c>
    </row>
    <row r="149" spans="1:12" ht="14.4" x14ac:dyDescent="0.3">
      <c r="A149" s="26">
        <f>A143</f>
        <v>2</v>
      </c>
      <c r="B149" s="13">
        <v>9</v>
      </c>
      <c r="C149" s="10" t="s">
        <v>25</v>
      </c>
      <c r="D149" s="7" t="s">
        <v>26</v>
      </c>
      <c r="E149" s="42" t="s">
        <v>45</v>
      </c>
      <c r="F149" s="43">
        <v>60</v>
      </c>
      <c r="G149" s="43">
        <v>1.52</v>
      </c>
      <c r="H149" s="43">
        <v>7.12</v>
      </c>
      <c r="I149" s="43">
        <v>6.16</v>
      </c>
      <c r="J149" s="43">
        <v>95.2</v>
      </c>
      <c r="K149" s="44" t="s">
        <v>44</v>
      </c>
      <c r="L149" s="43"/>
    </row>
    <row r="150" spans="1:12" ht="14.4" x14ac:dyDescent="0.3">
      <c r="A150" s="23"/>
      <c r="B150" s="15"/>
      <c r="C150" s="11"/>
      <c r="D150" s="7" t="s">
        <v>27</v>
      </c>
      <c r="E150" s="42" t="str">
        <f>'[10]1'!D12</f>
        <v>Щи</v>
      </c>
      <c r="F150" s="43">
        <v>220</v>
      </c>
      <c r="G150" s="43">
        <f>'[10]1'!H12</f>
        <v>8.4</v>
      </c>
      <c r="H150" s="43">
        <f>'[10]1'!I12</f>
        <v>9.3000000000000007</v>
      </c>
      <c r="I150" s="43">
        <f>'[10]1'!J12</f>
        <v>11.8</v>
      </c>
      <c r="J150" s="43">
        <f>'[10]1'!G12</f>
        <v>181</v>
      </c>
      <c r="K150" s="44">
        <f>'[10]1'!C12</f>
        <v>88</v>
      </c>
      <c r="L150" s="43"/>
    </row>
    <row r="151" spans="1:12" ht="14.4" x14ac:dyDescent="0.3">
      <c r="A151" s="23"/>
      <c r="B151" s="15"/>
      <c r="C151" s="11"/>
      <c r="D151" s="7" t="s">
        <v>28</v>
      </c>
      <c r="E151" s="42" t="str">
        <f>'[10]1'!D13</f>
        <v>гуляш из курицы отварной</v>
      </c>
      <c r="F151" s="43">
        <f>'[10]1'!E13</f>
        <v>90</v>
      </c>
      <c r="G151" s="43">
        <f>'[10]1'!H13</f>
        <v>8.9999999999999993E-3</v>
      </c>
      <c r="H151" s="43">
        <f>'[10]1'!I13</f>
        <v>1E-3</v>
      </c>
      <c r="I151" s="43">
        <f>'[10]1'!J13</f>
        <v>2E-3</v>
      </c>
      <c r="J151" s="43">
        <f>'[10]1'!$G$13</f>
        <v>90</v>
      </c>
      <c r="K151" s="44">
        <v>7014</v>
      </c>
      <c r="L151" s="43"/>
    </row>
    <row r="152" spans="1:12" ht="14.4" x14ac:dyDescent="0.3">
      <c r="A152" s="23"/>
      <c r="B152" s="15"/>
      <c r="C152" s="11"/>
      <c r="D152" s="7" t="s">
        <v>29</v>
      </c>
      <c r="E152" s="42" t="str">
        <f>'[10]1'!D14</f>
        <v>Гречка отварная рассыпчатая</v>
      </c>
      <c r="F152" s="43">
        <f>'[10]1'!E14</f>
        <v>180</v>
      </c>
      <c r="G152" s="43">
        <f>'[10]1'!H14</f>
        <v>9.4</v>
      </c>
      <c r="H152" s="43">
        <f>'[10]1'!I14</f>
        <v>8.4</v>
      </c>
      <c r="I152" s="43">
        <f>'[10]1'!J14</f>
        <v>43.97</v>
      </c>
      <c r="J152" s="43">
        <f>'[10]1'!$G$14</f>
        <v>293.60000000000002</v>
      </c>
      <c r="K152" s="44">
        <v>165</v>
      </c>
      <c r="L152" s="43"/>
    </row>
    <row r="153" spans="1:12" ht="14.4" x14ac:dyDescent="0.3">
      <c r="A153" s="23"/>
      <c r="B153" s="15"/>
      <c r="C153" s="11"/>
      <c r="D153" s="7" t="s">
        <v>30</v>
      </c>
      <c r="E153" s="42" t="str">
        <f>'[10]1'!D15</f>
        <v>Компот из свежих яблок</v>
      </c>
      <c r="F153" s="43">
        <v>220</v>
      </c>
      <c r="G153" s="43">
        <f>'[10]1'!H15</f>
        <v>0.16</v>
      </c>
      <c r="H153" s="43">
        <f>'[10]1'!I15</f>
        <v>0.16</v>
      </c>
      <c r="I153" s="43">
        <f>'[10]1'!J15</f>
        <v>27.88</v>
      </c>
      <c r="J153" s="43">
        <f>'[10]1'!G15</f>
        <v>114.6</v>
      </c>
      <c r="K153" s="44">
        <f>'[10]1'!C15</f>
        <v>342</v>
      </c>
      <c r="L153" s="43"/>
    </row>
    <row r="154" spans="1:12" ht="14.4" x14ac:dyDescent="0.3">
      <c r="A154" s="23"/>
      <c r="B154" s="15"/>
      <c r="C154" s="11"/>
      <c r="D154" s="7" t="s">
        <v>31</v>
      </c>
      <c r="E154" s="42" t="str">
        <f>'[10]1'!D16</f>
        <v>Хлеб пшеничный</v>
      </c>
      <c r="F154" s="43">
        <f>'[10]1'!E16</f>
        <v>40</v>
      </c>
      <c r="G154" s="43">
        <f>'[10]1'!H16</f>
        <v>3.16</v>
      </c>
      <c r="H154" s="43">
        <f>'[10]1'!I16</f>
        <v>0.4</v>
      </c>
      <c r="I154" s="43">
        <f>'[10]1'!J16</f>
        <v>19.32</v>
      </c>
      <c r="J154" s="43">
        <f>'[10]1'!G16</f>
        <v>93.52</v>
      </c>
      <c r="K154" s="44" t="str">
        <f>'[10]1'!C16</f>
        <v>ПР</v>
      </c>
      <c r="L154" s="43"/>
    </row>
    <row r="155" spans="1:12" ht="14.4" x14ac:dyDescent="0.3">
      <c r="A155" s="23"/>
      <c r="B155" s="15"/>
      <c r="C155" s="11"/>
      <c r="D155" s="7" t="s">
        <v>32</v>
      </c>
      <c r="E155" s="42" t="str">
        <f>'[10]1'!D17</f>
        <v>Хлеб  ржаной</v>
      </c>
      <c r="F155" s="43">
        <f>'[10]1'!E17</f>
        <v>30</v>
      </c>
      <c r="G155" s="43">
        <f>'[10]1'!H17</f>
        <v>1.68</v>
      </c>
      <c r="H155" s="43">
        <f>'[10]1'!I17</f>
        <v>0.33</v>
      </c>
      <c r="I155" s="43">
        <f>'[10]1'!J17</f>
        <v>14.82</v>
      </c>
      <c r="J155" s="43">
        <f>'[10]1'!G17</f>
        <v>68.97</v>
      </c>
      <c r="K155" s="44" t="str">
        <f>'[10]1'!C17</f>
        <v>ПР</v>
      </c>
      <c r="L155" s="43"/>
    </row>
    <row r="156" spans="1:12" ht="14.4" x14ac:dyDescent="0.3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>
        <v>78</v>
      </c>
    </row>
    <row r="157" spans="1:12" ht="14.4" x14ac:dyDescent="0.3">
      <c r="A157" s="23"/>
      <c r="B157" s="15"/>
      <c r="C157" s="11"/>
      <c r="D157" s="6"/>
      <c r="L157" s="43"/>
    </row>
    <row r="158" spans="1:12" ht="14.4" x14ac:dyDescent="0.3">
      <c r="A158" s="24"/>
      <c r="B158" s="17"/>
      <c r="C158" s="8"/>
      <c r="D158" s="18" t="s">
        <v>33</v>
      </c>
      <c r="E158" s="9"/>
      <c r="F158" s="19">
        <f>SUM(F149:F156)</f>
        <v>840</v>
      </c>
      <c r="G158" s="19">
        <f>SUM(G149:G156)</f>
        <v>24.329000000000001</v>
      </c>
      <c r="H158" s="19">
        <f>SUM(H149:H156)</f>
        <v>25.711000000000002</v>
      </c>
      <c r="I158" s="19">
        <f>SUM(I149:I156)</f>
        <v>123.952</v>
      </c>
      <c r="J158" s="19">
        <f>SUM(J149:J156)</f>
        <v>936.89</v>
      </c>
      <c r="K158" s="25"/>
      <c r="L158" s="19">
        <f t="shared" ref="L158" si="34">SUM(L149:L157)</f>
        <v>78</v>
      </c>
    </row>
    <row r="159" spans="1:12" ht="14.4" x14ac:dyDescent="0.25">
      <c r="A159" s="29">
        <f>A143</f>
        <v>2</v>
      </c>
      <c r="B159" s="30">
        <f>B143</f>
        <v>9</v>
      </c>
      <c r="C159" s="65" t="s">
        <v>4</v>
      </c>
      <c r="D159" s="66"/>
      <c r="E159" s="31"/>
      <c r="F159" s="32">
        <f>F148+F158</f>
        <v>1380</v>
      </c>
      <c r="G159" s="32">
        <f t="shared" ref="G159" si="35">G148+G158</f>
        <v>41.001000000000005</v>
      </c>
      <c r="H159" s="32">
        <f t="shared" ref="H159" si="36">H148+H158</f>
        <v>52.531000000000006</v>
      </c>
      <c r="I159" s="32">
        <f t="shared" ref="I159" si="37">I148+I158</f>
        <v>179.672</v>
      </c>
      <c r="J159" s="32">
        <f t="shared" ref="J159:L159" si="38">J148+J158</f>
        <v>1998.62</v>
      </c>
      <c r="K159" s="32"/>
      <c r="L159" s="32">
        <f t="shared" si="38"/>
        <v>145</v>
      </c>
    </row>
    <row r="160" spans="1:12" ht="14.4" x14ac:dyDescent="0.3">
      <c r="A160" s="20">
        <v>2</v>
      </c>
      <c r="B160" s="21">
        <v>10</v>
      </c>
      <c r="C160" s="22" t="s">
        <v>20</v>
      </c>
      <c r="D160" s="5" t="s">
        <v>21</v>
      </c>
      <c r="E160" s="39" t="str">
        <f>'[11]1'!D4</f>
        <v>Каша манная молочная</v>
      </c>
      <c r="F160" s="40">
        <v>200</v>
      </c>
      <c r="G160" s="40">
        <f>'[11]1'!H4</f>
        <v>8.16</v>
      </c>
      <c r="H160" s="40">
        <f>'[11]1'!I4</f>
        <v>10.24</v>
      </c>
      <c r="I160" s="40">
        <f>'[11]1'!J4</f>
        <v>33.840000000000003</v>
      </c>
      <c r="J160" s="40">
        <f>'[11]1'!$G$4</f>
        <v>260</v>
      </c>
      <c r="K160" s="41">
        <v>182</v>
      </c>
      <c r="L160" s="40"/>
    </row>
    <row r="161" spans="1:12" ht="14.4" x14ac:dyDescent="0.3">
      <c r="A161" s="23"/>
      <c r="B161" s="15"/>
      <c r="C161" s="11"/>
      <c r="D161" s="7" t="s">
        <v>22</v>
      </c>
      <c r="E161" s="42" t="str">
        <f>'[11]1'!D6</f>
        <v>Какао с молоком</v>
      </c>
      <c r="F161" s="43">
        <f>'[11]1'!E6</f>
        <v>200</v>
      </c>
      <c r="G161" s="43">
        <f>'[11]1'!H6</f>
        <v>4</v>
      </c>
      <c r="H161" s="43">
        <f>'[11]1'!I6</f>
        <v>3.54</v>
      </c>
      <c r="I161" s="43">
        <f>'[11]1'!J6</f>
        <v>17.57</v>
      </c>
      <c r="J161" s="43">
        <f>'[11]1'!$G$6</f>
        <v>118.6</v>
      </c>
      <c r="K161" s="44">
        <v>46</v>
      </c>
      <c r="L161" s="43"/>
    </row>
    <row r="162" spans="1:12" ht="14.4" x14ac:dyDescent="0.3">
      <c r="A162" s="23"/>
      <c r="B162" s="15"/>
      <c r="C162" s="11"/>
      <c r="D162" s="7" t="s">
        <v>23</v>
      </c>
      <c r="E162" s="42" t="str">
        <f>'[11]1'!D5</f>
        <v>Бутерброд с маслом и сыром</v>
      </c>
      <c r="F162" s="43">
        <v>100</v>
      </c>
      <c r="G162" s="43">
        <v>2E-3</v>
      </c>
      <c r="H162" s="43">
        <v>0.1</v>
      </c>
      <c r="I162" s="43">
        <v>0.02</v>
      </c>
      <c r="J162" s="43">
        <v>591.53</v>
      </c>
      <c r="K162" s="44">
        <v>7</v>
      </c>
      <c r="L162" s="43"/>
    </row>
    <row r="163" spans="1:12" ht="14.4" x14ac:dyDescent="0.3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>
        <v>67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customHeight="1" x14ac:dyDescent="0.3">
      <c r="A165" s="24"/>
      <c r="B165" s="17"/>
      <c r="C165" s="8"/>
      <c r="D165" s="18" t="s">
        <v>33</v>
      </c>
      <c r="E165" s="9"/>
      <c r="F165" s="19">
        <v>500</v>
      </c>
      <c r="G165" s="19">
        <f>SUM(G160:G164)</f>
        <v>12.162000000000001</v>
      </c>
      <c r="H165" s="19">
        <f>SUM(H160:H164)</f>
        <v>13.88</v>
      </c>
      <c r="I165" s="19">
        <f>SUM(I160:I164)</f>
        <v>51.430000000000007</v>
      </c>
      <c r="J165" s="19">
        <f>SUM(J160:J164)</f>
        <v>970.13</v>
      </c>
      <c r="K165" s="25"/>
      <c r="L165" s="19">
        <f>SUM(L160:L164)</f>
        <v>67</v>
      </c>
    </row>
    <row r="166" spans="1:12" ht="14.4" x14ac:dyDescent="0.3">
      <c r="A166" s="26">
        <f>A160</f>
        <v>2</v>
      </c>
      <c r="B166" s="13">
        <v>10</v>
      </c>
      <c r="C166" s="10" t="s">
        <v>25</v>
      </c>
      <c r="D166" s="7" t="s">
        <v>26</v>
      </c>
      <c r="E166" s="42" t="str">
        <f>'[11]1'!D13</f>
        <v>Салат из свеклы с зелёным горошком</v>
      </c>
      <c r="F166" s="43">
        <v>80</v>
      </c>
      <c r="G166" s="43">
        <f>'[11]1'!H13</f>
        <v>0.84</v>
      </c>
      <c r="H166" s="43">
        <f>'[11]1'!I13</f>
        <v>1.98</v>
      </c>
      <c r="I166" s="43">
        <f>'[11]1'!J13</f>
        <v>3.84</v>
      </c>
      <c r="J166" s="43">
        <f>'[11]1'!G13</f>
        <v>36</v>
      </c>
      <c r="K166" s="44">
        <f>'[11]1'!C13</f>
        <v>34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tr">
        <f>'[11]1'!D14</f>
        <v>Суп гороховый</v>
      </c>
      <c r="F167" s="43">
        <v>250</v>
      </c>
      <c r="G167" s="43">
        <f>'[11]1'!H14</f>
        <v>4.3899999999999997</v>
      </c>
      <c r="H167" s="43">
        <f>'[11]1'!I14</f>
        <v>4.22</v>
      </c>
      <c r="I167" s="43">
        <f>'[11]1'!J14</f>
        <v>13.23</v>
      </c>
      <c r="J167" s="43">
        <f>'[11]1'!G14</f>
        <v>118.6</v>
      </c>
      <c r="K167" s="44">
        <f>'[11]1'!C14</f>
        <v>102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tr">
        <f>'[11]1'!D15</f>
        <v>Плов м/к</v>
      </c>
      <c r="F168" s="43">
        <f>'[11]1'!E15</f>
        <v>200</v>
      </c>
      <c r="G168" s="43">
        <f>'[11]1'!H15</f>
        <v>23.09</v>
      </c>
      <c r="H168" s="43">
        <f>'[11]1'!I15</f>
        <v>51.56</v>
      </c>
      <c r="I168" s="43">
        <f>'[11]1'!J15</f>
        <v>17.309999999999999</v>
      </c>
      <c r="J168" s="43">
        <f>'[11]1'!G15</f>
        <v>589.26</v>
      </c>
      <c r="K168" s="44">
        <f>'[11]1'!C15</f>
        <v>265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22</v>
      </c>
      <c r="E170" s="42" t="str">
        <f>'[11]1'!D16</f>
        <v>Чай с сахаром и лимоном</v>
      </c>
      <c r="F170" s="43">
        <v>210</v>
      </c>
      <c r="G170" s="43">
        <f>'[11]1'!H16</f>
        <v>9.02</v>
      </c>
      <c r="H170" s="43">
        <f>'[11]1'!I16</f>
        <v>2.2799999999999998</v>
      </c>
      <c r="I170" s="43">
        <f>'[11]1'!J16</f>
        <v>15.42</v>
      </c>
      <c r="J170" s="43">
        <f>'[11]1'!G16</f>
        <v>114.66</v>
      </c>
      <c r="K170" s="44">
        <f>'[11]1'!C16</f>
        <v>377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tr">
        <f>'[11]1'!D17</f>
        <v>Хлеб пшеничный</v>
      </c>
      <c r="F171" s="43">
        <f>'[11]1'!E17</f>
        <v>40</v>
      </c>
      <c r="G171" s="43">
        <f>'[11]1'!H17</f>
        <v>3.16</v>
      </c>
      <c r="H171" s="43">
        <f>'[11]1'!I17</f>
        <v>0.4</v>
      </c>
      <c r="I171" s="43">
        <f>'[11]1'!J17</f>
        <v>19.32</v>
      </c>
      <c r="J171" s="43">
        <f>'[11]1'!G17</f>
        <v>93.52</v>
      </c>
      <c r="K171" s="44" t="str">
        <f>'[11]1'!C17</f>
        <v>ПР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tr">
        <f>'[11]1'!D18</f>
        <v>Хлеб  ржаной</v>
      </c>
      <c r="F172" s="43">
        <f>'[11]1'!E18</f>
        <v>30</v>
      </c>
      <c r="G172" s="43">
        <f>'[11]1'!H18</f>
        <v>1.68</v>
      </c>
      <c r="H172" s="43">
        <f>'[11]1'!I18</f>
        <v>0.33</v>
      </c>
      <c r="I172" s="43">
        <f>'[11]1'!J18</f>
        <v>14.82</v>
      </c>
      <c r="J172" s="43">
        <f>'[11]1'!G18</f>
        <v>68.97</v>
      </c>
      <c r="K172" s="44" t="str">
        <f>'[11]1'!C18</f>
        <v>ПР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78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v>810</v>
      </c>
      <c r="G175" s="19">
        <f t="shared" ref="G175:J175" si="39">SUM(G166:G174)</f>
        <v>42.18</v>
      </c>
      <c r="H175" s="19">
        <f t="shared" si="39"/>
        <v>60.77</v>
      </c>
      <c r="I175" s="19">
        <f t="shared" si="39"/>
        <v>83.94</v>
      </c>
      <c r="J175" s="19">
        <f t="shared" si="39"/>
        <v>1021.01</v>
      </c>
      <c r="K175" s="25"/>
      <c r="L175" s="19">
        <f t="shared" ref="L175" si="40">SUM(L166:L174)</f>
        <v>78</v>
      </c>
    </row>
    <row r="176" spans="1:12" ht="14.4" x14ac:dyDescent="0.25">
      <c r="A176" s="29">
        <f>A160</f>
        <v>2</v>
      </c>
      <c r="B176" s="30">
        <f>B160</f>
        <v>10</v>
      </c>
      <c r="C176" s="65" t="s">
        <v>4</v>
      </c>
      <c r="D176" s="66"/>
      <c r="E176" s="31"/>
      <c r="F176" s="32">
        <f>F165+F175</f>
        <v>1310</v>
      </c>
      <c r="G176" s="32">
        <f t="shared" ref="G176" si="41">G165+G175</f>
        <v>54.341999999999999</v>
      </c>
      <c r="H176" s="32">
        <f t="shared" ref="H176" si="42">H165+H175</f>
        <v>74.650000000000006</v>
      </c>
      <c r="I176" s="32">
        <f t="shared" ref="I176" si="43">I165+I175</f>
        <v>135.37</v>
      </c>
      <c r="J176" s="32">
        <f t="shared" ref="J176:L176" si="44">J165+J175</f>
        <v>1991.1399999999999</v>
      </c>
      <c r="K176" s="32"/>
      <c r="L176" s="32">
        <f t="shared" si="44"/>
        <v>145</v>
      </c>
    </row>
    <row r="177" spans="1:12" x14ac:dyDescent="0.25">
      <c r="A177" s="27"/>
      <c r="B177" s="28"/>
      <c r="C177" s="67" t="s">
        <v>5</v>
      </c>
      <c r="D177" s="67"/>
      <c r="E177" s="67"/>
      <c r="F177" s="34">
        <f>(F21+F37+F55+F72+F90+F107+F125+F142+F159+F176)/(IF(F21=0,0,1)+IF(F37=0,0,1)+IF(F55=0,0,1)+IF(F72=0,0,1)+IF(F90=0,0,1)+IF(F107=0,0,1)+IF(F125=0,0,1)+IF(F142=0,0,1)+IF(F159=0,0,1)+IF(F176=0,0,1))</f>
        <v>1347</v>
      </c>
      <c r="G177" s="34">
        <f>(G21+G37+G55+G72+G90+G107+G125+G142+G159+G176)/(IF(G21=0,0,1)+IF(G37=0,0,1)+IF(G55=0,0,1)+IF(G72=0,0,1)+IF(G90=0,0,1)+IF(G107=0,0,1)+IF(G125=0,0,1)+IF(G142=0,0,1)+IF(G159=0,0,1)+IF(G176=0,0,1))</f>
        <v>39.943899999999999</v>
      </c>
      <c r="H177" s="34">
        <f>(H21+H37+H55+H72+H90+H107+H125+H142+H159+H176)/(IF(H21=0,0,1)+IF(H37=0,0,1)+IF(H55=0,0,1)+IF(H72=0,0,1)+IF(H90=0,0,1)+IF(H107=0,0,1)+IF(H125=0,0,1)+IF(H142=0,0,1)+IF(H159=0,0,1)+IF(H176=0,0,1))</f>
        <v>55.47890000000001</v>
      </c>
      <c r="I177" s="34">
        <f>(I21+I37+I55+I72+I90+I107+I125+I142+I159+I176)/(IF(I21=0,0,1)+IF(I37=0,0,1)+IF(I55=0,0,1)+IF(I72=0,0,1)+IF(I90=0,0,1)+IF(I107=0,0,1)+IF(I125=0,0,1)+IF(I142=0,0,1)+IF(I159=0,0,1)+IF(I176=0,0,1))</f>
        <v>184.68960000000001</v>
      </c>
      <c r="J177" s="34">
        <f>(J21+J37+J55+J72+J90+J107+J125+J142+J159+J176)/(IF(J21=0,0,1)+IF(J37=0,0,1)+IF(J55=0,0,1)+IF(J72=0,0,1)+IF(J90=0,0,1)+IF(J107=0,0,1)+IF(J125=0,0,1)+IF(J142=0,0,1)+IF(J159=0,0,1)+IF(J176=0,0,1))</f>
        <v>1929.8011999999999</v>
      </c>
      <c r="K177" s="34"/>
      <c r="L177" s="34">
        <f>(L21+L37+L55+L72+L90+L107+L125+L142+L159+L176)/(IF(L21=0,0,1)+IF(L37=0,0,1)+IF(L55=0,0,1)+IF(L72=0,0,1)+IF(L90=0,0,1)+IF(L107=0,0,1)+IF(L125=0,0,1)+IF(L142=0,0,1)+IF(L159=0,0,1)+IF(L176=0,0,1))</f>
        <v>145</v>
      </c>
    </row>
  </sheetData>
  <mergeCells count="14">
    <mergeCell ref="C1:E1"/>
    <mergeCell ref="H1:K1"/>
    <mergeCell ref="H2:K2"/>
    <mergeCell ref="C37:D37"/>
    <mergeCell ref="C55:D55"/>
    <mergeCell ref="C72:D72"/>
    <mergeCell ref="C90:D90"/>
    <mergeCell ref="C21:D21"/>
    <mergeCell ref="C177:E177"/>
    <mergeCell ref="C176:D176"/>
    <mergeCell ref="C107:D107"/>
    <mergeCell ref="C125:D125"/>
    <mergeCell ref="C142:D142"/>
    <mergeCell ref="C159:D15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2024-04-02T09:44:39Z</dcterms:modified>
</cp:coreProperties>
</file>